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30" windowWidth="15255" windowHeight="8160" activeTab="0"/>
  </bookViews>
  <sheets>
    <sheet name="2011" sheetId="1" r:id="rId1"/>
    <sheet name="Nac" sheetId="2" r:id="rId2"/>
    <sheet name="Reg" sheetId="3" r:id="rId3"/>
    <sheet name="Dis" sheetId="4" r:id="rId4"/>
    <sheet name="jan" sheetId="5" r:id="rId5"/>
    <sheet name="fev" sheetId="6" r:id="rId6"/>
    <sheet name="mar" sheetId="7" r:id="rId7"/>
    <sheet name="abr" sheetId="8" r:id="rId8"/>
    <sheet name="mai" sheetId="9" r:id="rId9"/>
    <sheet name="jun" sheetId="10" r:id="rId10"/>
    <sheet name="jul" sheetId="11" r:id="rId11"/>
    <sheet name="ago" sheetId="12" r:id="rId12"/>
    <sheet name="set" sheetId="13" r:id="rId13"/>
    <sheet name="out" sheetId="14" r:id="rId14"/>
    <sheet name="nov" sheetId="15" r:id="rId15"/>
    <sheet name="dez" sheetId="16" r:id="rId16"/>
  </sheets>
  <definedNames>
    <definedName name="_xlnm.Print_Area" localSheetId="0">'2011'!$A$1:$O$59</definedName>
    <definedName name="_xlnm.Print_Area" localSheetId="7">'abr'!$A$1:$N$15</definedName>
    <definedName name="_xlnm.Print_Area" localSheetId="11">'ago'!$A$1:$N$15</definedName>
    <definedName name="_xlnm.Print_Area" localSheetId="15">'dez'!$A$1:$N$15</definedName>
    <definedName name="_xlnm.Print_Area" localSheetId="3">'Dis'!$A$1:$BB$109</definedName>
    <definedName name="_xlnm.Print_Area" localSheetId="5">'fev'!$A$1:$N$15</definedName>
    <definedName name="_xlnm.Print_Area" localSheetId="4">'jan'!$A$1:$N$15</definedName>
    <definedName name="_xlnm.Print_Area" localSheetId="10">'jul'!$A$1:$N$15</definedName>
    <definedName name="_xlnm.Print_Area" localSheetId="9">'jun'!$A$1:$N$15</definedName>
    <definedName name="_xlnm.Print_Area" localSheetId="8">'mai'!$A$1:$N$15</definedName>
    <definedName name="_xlnm.Print_Area" localSheetId="6">'mar'!$A$1:$N$15</definedName>
    <definedName name="_xlnm.Print_Area" localSheetId="1">'Nac'!$A$2:$E$46</definedName>
    <definedName name="_xlnm.Print_Area" localSheetId="14">'nov'!$A$1:$N$15</definedName>
    <definedName name="_xlnm.Print_Area" localSheetId="13">'out'!$A$1:$N$15</definedName>
    <definedName name="_xlnm.Print_Area" localSheetId="2">'Reg'!$A$1:$P$235</definedName>
    <definedName name="_xlnm.Print_Area" localSheetId="12">'set'!$A$1:$N$15</definedName>
    <definedName name="_xlnm.Print_Titles" localSheetId="0">'2011'!$A:$H</definedName>
  </definedNames>
  <calcPr fullCalcOnLoad="1"/>
</workbook>
</file>

<file path=xl/comments1.xml><?xml version="1.0" encoding="utf-8"?>
<comments xmlns="http://schemas.openxmlformats.org/spreadsheetml/2006/main">
  <authors>
    <author>Paulo Cabello</author>
    <author>Diretoria de Obras P?blicas</author>
  </authors>
  <commentList>
    <comment ref="E20" authorId="0">
      <text>
        <r>
          <rPr>
            <b/>
            <sz val="8"/>
            <rFont val="Tahoma"/>
            <family val="2"/>
          </rPr>
          <t>FERIADO NACIONAL:
Dia do Trabalho</t>
        </r>
      </text>
    </comment>
    <comment ref="E21" authorId="0">
      <text>
        <r>
          <rPr>
            <b/>
            <sz val="8"/>
            <rFont val="Tahoma"/>
            <family val="0"/>
          </rPr>
          <t>Dia das Mães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Dia dos Pais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FERIADO NACIONAL:
Independência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FERIADO NACIONAL:
Nossa Senhora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FERIADO NACIONAL:
Finados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>PONTO FACULTATIVO:
Dia do Funcionário Público</t>
        </r>
      </text>
    </comment>
    <comment ref="G48" authorId="0">
      <text>
        <r>
          <rPr>
            <b/>
            <sz val="8"/>
            <rFont val="Tahoma"/>
            <family val="0"/>
          </rPr>
          <t>FERIADO NACIONAL:
República</t>
        </r>
        <r>
          <rPr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0"/>
          </rPr>
          <t>FERIADO NACIONAL:
Confraternização Universal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2"/>
          </rPr>
          <t>FERIADO NACIONAL:
Confraternização Universal</t>
        </r>
      </text>
    </comment>
    <comment ref="G12" authorId="0">
      <text>
        <r>
          <rPr>
            <b/>
            <sz val="8"/>
            <rFont val="Tahoma"/>
            <family val="0"/>
          </rPr>
          <t>PONTO FACULTATIVO:
Carnaval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FERIADO NACIONAL:
Sexta-feira da Paixão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FERIADO NACIONAL:
Tiradentes</t>
        </r>
        <r>
          <rPr>
            <sz val="8"/>
            <rFont val="Tahoma"/>
            <family val="0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0"/>
          </rPr>
          <t>Falecimento de B-P, (1941) no Quênia.</t>
        </r>
      </text>
    </comment>
    <comment ref="G10" authorId="1">
      <text>
        <r>
          <rPr>
            <b/>
            <sz val="8"/>
            <rFont val="Tahoma"/>
            <family val="0"/>
          </rPr>
          <t>Nascimento de B-P,
(1857) em Londres.</t>
        </r>
      </text>
    </comment>
    <comment ref="B28" authorId="0">
      <text>
        <r>
          <rPr>
            <b/>
            <sz val="8"/>
            <rFont val="Tahoma"/>
            <family val="2"/>
          </rPr>
          <t>FERIADO NACIONAL: 
Corpus Christi</t>
        </r>
      </text>
    </comment>
    <comment ref="D19" authorId="1">
      <text>
        <r>
          <rPr>
            <b/>
            <sz val="8"/>
            <rFont val="Tahoma"/>
            <family val="0"/>
          </rPr>
          <t>Dia do Escoteiro</t>
        </r>
        <r>
          <rPr>
            <sz val="8"/>
            <rFont val="Tahoma"/>
            <family val="0"/>
          </rPr>
          <t xml:space="preserve">
</t>
        </r>
      </text>
    </comment>
    <comment ref="D27" authorId="1">
      <text>
        <r>
          <rPr>
            <b/>
            <sz val="8"/>
            <rFont val="Tahoma"/>
            <family val="0"/>
          </rPr>
          <t>Dia do Sênior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FERIADO PAULISTA:
Soldado Constitucionalista</t>
        </r>
      </text>
    </comment>
    <comment ref="D36" authorId="0">
      <text>
        <r>
          <rPr>
            <b/>
            <sz val="8"/>
            <rFont val="Tahoma"/>
            <family val="0"/>
          </rPr>
          <t>FERIADO LOCAL:
Aniv. S.B.Campo</t>
        </r>
      </text>
    </comment>
    <comment ref="D34" authorId="1">
      <text>
        <r>
          <rPr>
            <b/>
            <sz val="8"/>
            <rFont val="Tahoma"/>
            <family val="0"/>
          </rPr>
          <t>Dia do Chefe Escoteiro</t>
        </r>
      </text>
    </comment>
    <comment ref="F42" authorId="1">
      <text>
        <r>
          <rPr>
            <b/>
            <sz val="8"/>
            <rFont val="Tahoma"/>
            <family val="0"/>
          </rPr>
          <t>Dia do Lobinho</t>
        </r>
      </text>
    </comment>
    <comment ref="C47" authorId="1">
      <text>
        <r>
          <rPr>
            <b/>
            <sz val="8"/>
            <rFont val="Tahoma"/>
            <family val="0"/>
          </rPr>
          <t>Fundação da UEB (1924)</t>
        </r>
        <r>
          <rPr>
            <sz val="8"/>
            <rFont val="Tahoma"/>
            <family val="0"/>
          </rPr>
          <t xml:space="preserve">
</t>
        </r>
      </text>
    </comment>
    <comment ref="E19" authorId="1">
      <text>
        <r>
          <rPr>
            <b/>
            <sz val="8"/>
            <rFont val="Tahoma"/>
            <family val="0"/>
          </rPr>
          <t>Páscoa</t>
        </r>
      </text>
    </comment>
    <comment ref="E49" authorId="1">
      <text>
        <r>
          <rPr>
            <b/>
            <sz val="8"/>
            <rFont val="Tahoma"/>
            <family val="0"/>
          </rPr>
          <t>Feriado Local:
Dia da Consciência Negra</t>
        </r>
      </text>
    </comment>
    <comment ref="H28" authorId="1">
      <text>
        <r>
          <rPr>
            <b/>
            <sz val="8"/>
            <rFont val="Tahoma"/>
            <family val="0"/>
          </rPr>
          <t>Dia do Pioneiro</t>
        </r>
      </text>
    </comment>
    <comment ref="D26" authorId="1">
      <text>
        <r>
          <rPr>
            <b/>
            <sz val="8"/>
            <rFont val="Tahoma"/>
            <family val="0"/>
          </rPr>
          <t>Dia do Escoteiro do Mar</t>
        </r>
      </text>
    </comment>
    <comment ref="E54" authorId="0">
      <text>
        <r>
          <rPr>
            <b/>
            <sz val="8"/>
            <rFont val="Tahoma"/>
            <family val="0"/>
          </rPr>
          <t>FERIADO NACIONAL:
Natal</t>
        </r>
        <r>
          <rPr>
            <sz val="8"/>
            <rFont val="Tahoma"/>
            <family val="0"/>
          </rPr>
          <t xml:space="preserve">
</t>
        </r>
      </text>
    </comment>
    <comment ref="B20" authorId="1">
      <text>
        <r>
          <rPr>
            <b/>
            <sz val="8"/>
            <rFont val="Tahoma"/>
            <family val="0"/>
          </rPr>
          <t>Dia do Escoteiro do Ar</t>
        </r>
      </text>
    </comment>
    <comment ref="F24" authorId="1">
      <text>
        <r>
          <rPr>
            <b/>
            <sz val="8"/>
            <rFont val="Tahoma"/>
            <family val="0"/>
          </rPr>
          <t>Dia da Bandeirante</t>
        </r>
      </text>
    </comment>
    <comment ref="F33" authorId="1">
      <text>
        <r>
          <rPr>
            <b/>
            <sz val="8"/>
            <rFont val="Tahoma"/>
            <family val="0"/>
          </rPr>
          <t>Dia do Escotismo</t>
        </r>
      </text>
    </comment>
  </commentList>
</comments>
</file>

<file path=xl/sharedStrings.xml><?xml version="1.0" encoding="utf-8"?>
<sst xmlns="http://schemas.openxmlformats.org/spreadsheetml/2006/main" count="821" uniqueCount="227">
  <si>
    <t>Dia do Pioneiro</t>
  </si>
  <si>
    <t>Finados</t>
  </si>
  <si>
    <t xml:space="preserve">impresso em: </t>
  </si>
  <si>
    <t>5ª</t>
  </si>
  <si>
    <t>6ª</t>
  </si>
  <si>
    <t>S</t>
  </si>
  <si>
    <t>D</t>
  </si>
  <si>
    <t>2ª</t>
  </si>
  <si>
    <t>3ª</t>
  </si>
  <si>
    <t>4ª</t>
  </si>
  <si>
    <t>ALCATÉIA</t>
  </si>
  <si>
    <t>ESCOTEIRO</t>
  </si>
  <si>
    <t>SÊNIOR</t>
  </si>
  <si>
    <t>PIONEIRO</t>
  </si>
  <si>
    <t>EVENTOS: [N]acional, [R]egional, [D]istrital</t>
  </si>
  <si>
    <t>COMEMORAÇÕES</t>
  </si>
  <si>
    <t>J</t>
  </si>
  <si>
    <t>A</t>
  </si>
  <si>
    <t>N</t>
  </si>
  <si>
    <t xml:space="preserve"> </t>
  </si>
  <si>
    <t>24 Constituição</t>
  </si>
  <si>
    <t>F</t>
  </si>
  <si>
    <t>E</t>
  </si>
  <si>
    <t>V</t>
  </si>
  <si>
    <t>M</t>
  </si>
  <si>
    <t>R</t>
  </si>
  <si>
    <t>B</t>
  </si>
  <si>
    <t>I</t>
  </si>
  <si>
    <t>U</t>
  </si>
  <si>
    <t>18 Dia do Sênior</t>
  </si>
  <si>
    <t>L</t>
  </si>
  <si>
    <t>G</t>
  </si>
  <si>
    <t>O</t>
  </si>
  <si>
    <t>31 Nutricionista</t>
  </si>
  <si>
    <t>T</t>
  </si>
  <si>
    <t>12 Na. Sra. Aparecida, Crianças, Mar e América</t>
  </si>
  <si>
    <t>15 Professor; 18 Médico</t>
  </si>
  <si>
    <t>Z</t>
  </si>
  <si>
    <t>LEGENDA:</t>
  </si>
  <si>
    <t>ABREVIATURAS:</t>
  </si>
  <si>
    <t xml:space="preserve"> Feriado Nacional</t>
  </si>
  <si>
    <t xml:space="preserve"> Comemoração Escoteira</t>
  </si>
  <si>
    <t>RN  Reun. Normal (2hs)</t>
  </si>
  <si>
    <t>SR  Sem Reunião (feriado)</t>
  </si>
  <si>
    <t xml:space="preserve"> Feriado local</t>
  </si>
  <si>
    <t>FE  Férias</t>
  </si>
  <si>
    <t xml:space="preserve"> Emenda de Feriado</t>
  </si>
  <si>
    <t>RD  Reun. Diretoria</t>
  </si>
  <si>
    <t>ACT  Acampamento de Tropa</t>
  </si>
  <si>
    <t>UNIÃO DOS ESCOTEIROS DO BRASIL</t>
  </si>
  <si>
    <t>REGIÃO DE SÃO PAULO</t>
  </si>
  <si>
    <t>Av. Senador Vergueiro, 3051 - Rudge Ramos</t>
  </si>
  <si>
    <t>São Bernardo do Campo - SP  CEP 09740-000</t>
  </si>
  <si>
    <t>14º Distrito Escoteiro São Bernardo</t>
  </si>
  <si>
    <t>e-mail:mf.padilha@uol.com.br</t>
  </si>
  <si>
    <t>pag. 01</t>
  </si>
  <si>
    <t>Mês</t>
  </si>
  <si>
    <t>Dia</t>
  </si>
  <si>
    <t>Atividade</t>
  </si>
  <si>
    <t>Ramo</t>
  </si>
  <si>
    <t>Local</t>
  </si>
  <si>
    <t>JANEIRO</t>
  </si>
  <si>
    <t>08</t>
  </si>
  <si>
    <t>Morte de Baden Powell (1941)</t>
  </si>
  <si>
    <t>Nieri - Quenia</t>
  </si>
  <si>
    <t>FEVEREIRO</t>
  </si>
  <si>
    <t>22</t>
  </si>
  <si>
    <t>Nascimento de Baden Powell (1857)</t>
  </si>
  <si>
    <t>Londres - Inglaterra</t>
  </si>
  <si>
    <t>MARÇO</t>
  </si>
  <si>
    <t>01</t>
  </si>
  <si>
    <t>23</t>
  </si>
  <si>
    <t>29</t>
  </si>
  <si>
    <t>ABRIL</t>
  </si>
  <si>
    <t>DIA DO ESCOTEIRO</t>
  </si>
  <si>
    <t>MAIO</t>
  </si>
  <si>
    <t>Campanha do Agasalho</t>
  </si>
  <si>
    <t>19</t>
  </si>
  <si>
    <t>JUNHO</t>
  </si>
  <si>
    <t>18</t>
  </si>
  <si>
    <t>Dia do Sênior</t>
  </si>
  <si>
    <t>JULHO</t>
  </si>
  <si>
    <t>AGOSTO</t>
  </si>
  <si>
    <t>13</t>
  </si>
  <si>
    <t>20</t>
  </si>
  <si>
    <t>Desfile Civico - Aniversario de SBC</t>
  </si>
  <si>
    <t>SBC</t>
  </si>
  <si>
    <t>SETEMBRO</t>
  </si>
  <si>
    <t>07</t>
  </si>
  <si>
    <t>Dia da Independencia</t>
  </si>
  <si>
    <t>OUTUBRO</t>
  </si>
  <si>
    <t>04</t>
  </si>
  <si>
    <t>RALLY LOBO</t>
  </si>
  <si>
    <t>12</t>
  </si>
  <si>
    <t>Dia de Nossa Senhora Aparecida e das Crianças</t>
  </si>
  <si>
    <t>NOVEMBRO</t>
  </si>
  <si>
    <t>Todos os Santos</t>
  </si>
  <si>
    <t>02</t>
  </si>
  <si>
    <t>Dia da Bandeira</t>
  </si>
  <si>
    <t>DEZEMBRO</t>
  </si>
  <si>
    <t>clique e confira o CALENDÁRIO ANUAL no site da UEB - DBN</t>
  </si>
  <si>
    <t>24 Telegrafista</t>
  </si>
  <si>
    <t xml:space="preserve">    68º SP Grupo Escoteiro Guaianazes - SBCampo/SP</t>
  </si>
  <si>
    <t xml:space="preserve">GRUPO </t>
  </si>
  <si>
    <t xml:space="preserve">Versão 00 </t>
  </si>
  <si>
    <t>14</t>
  </si>
  <si>
    <t>CARNAVAL</t>
  </si>
  <si>
    <t>Nascimento de Caio Viana Martins</t>
  </si>
  <si>
    <t>Dia do Escotismo (Acamp. de Brownsea)</t>
  </si>
  <si>
    <t>Dia Interamericano do Escotista</t>
  </si>
  <si>
    <t xml:space="preserve"> a definir</t>
  </si>
  <si>
    <t>17 e 18</t>
  </si>
  <si>
    <t>52 JOTA e 12 JOTI</t>
  </si>
  <si>
    <t>Aniversario da UEB - 85 Anos da UEB</t>
  </si>
  <si>
    <t>08 Falecimento de B-P. (1941 em Nieri, Quênia)</t>
  </si>
  <si>
    <t>01 Confraternização Universal; 06 de Reis</t>
  </si>
  <si>
    <t>22 Nascimento de B-P. (1857, em Londres, Inglaterra)</t>
  </si>
  <si>
    <t>19 Bibliotecário; 23 Metereologia</t>
  </si>
  <si>
    <t>11 Turismo; 15 Circo</t>
  </si>
  <si>
    <t>12 Internacional da Juventude; 14 Pan-americanismo</t>
  </si>
  <si>
    <t>15 Conservacionismo; 19 Índio; 21 Tiradentes</t>
  </si>
  <si>
    <t>30 da Bandeirante</t>
  </si>
  <si>
    <t>11 Dia do Escoteiro do Mar; 12 Correio Aéreo Nac.; 14 100ºAniv.Escot.no Brasil</t>
  </si>
  <si>
    <t>01 Dia do Hospital; 02 Bombeiro</t>
  </si>
  <si>
    <t>08 Panificador; 09 Revolução Constitucionalista (FERIADO PAULISTA)</t>
  </si>
  <si>
    <t>19 Caridade; 20 Amigo</t>
  </si>
  <si>
    <t>25 Escritor e Motorista</t>
  </si>
  <si>
    <t>29 Agricultura; 01 Dia do Escotismo e do Selo</t>
  </si>
  <si>
    <t>19 Fotografia; 20 Aniversário da CIDADE DE SÃO BERNARDO; 24 Artistas; 25 Soldado</t>
  </si>
  <si>
    <t xml:space="preserve">23 Aviação; 24 ONU; 25 Saúde Dentária </t>
  </si>
  <si>
    <t xml:space="preserve">28 Funcionário Público; 29 Livro; 01 Todos Santos; 02 Finados, Radioam.e Inventor </t>
  </si>
  <si>
    <t xml:space="preserve">04 Fund.da UEB(1924); 05 Cinema, Cult.e Ciência </t>
  </si>
  <si>
    <t>14 do Bandeirante; 15 República</t>
  </si>
  <si>
    <t>19 Bandeira; 20 Conc.Negra; 21 Homeopatia; 22 Livro e Música</t>
  </si>
  <si>
    <t>25 Ação de Graças e Doador de Sangue; 28 Soldado Desconhecido; 01 Imigrante; 02 Samba</t>
  </si>
  <si>
    <t>08 Família</t>
  </si>
  <si>
    <t>10 Decl. dos Direitos Humanos; 12 Engenheiro; 13 Cego e Marinheiro; 15 Jornaleiro</t>
  </si>
  <si>
    <t>21 Atleta</t>
  </si>
  <si>
    <t>24 Órfão e Atleta; 25 Natal; 26 Lembrança</t>
  </si>
  <si>
    <r>
      <t xml:space="preserve">RE  Reun. Especial </t>
    </r>
    <r>
      <rPr>
        <sz val="7"/>
        <rFont val="Arial"/>
        <family val="2"/>
      </rPr>
      <t>(14h-17h)</t>
    </r>
  </si>
  <si>
    <t>16</t>
  </si>
  <si>
    <t>100 Anos de Escotismo no Brasil</t>
  </si>
  <si>
    <t>CB Curso Básico                CA Curso Avançado       Sem.Seminário</t>
  </si>
  <si>
    <t>CP Curso Preliminar          CT Curso Técnico            Comem. Comemoração</t>
  </si>
  <si>
    <t>xx  08 Carnaval</t>
  </si>
  <si>
    <t>PLANEJAMENTO  ANUAL  DE  2.011</t>
  </si>
  <si>
    <t xml:space="preserve">08 Mulher e Carnaval  </t>
  </si>
  <si>
    <t>01 Mentira; 07 Saúde</t>
  </si>
  <si>
    <t>22 Descobrimento e Paixão; 23 Dia do Escoteiro; 24 Páscoa</t>
  </si>
  <si>
    <t>28 Dia do Escoteiro do Ar e Educação; 01 Trabalho</t>
  </si>
  <si>
    <t>05 Expedicionários e Comunicações; Oftalmologista; 08 das Mães</t>
  </si>
  <si>
    <t>12 Enfermeiro; 13 Libertação dos Escravos; 17 Telecomunicações</t>
  </si>
  <si>
    <t>05 Meio Ambiente</t>
  </si>
  <si>
    <t>23 Corpus Christi; 29 Pioneiro</t>
  </si>
  <si>
    <t>05 Saúde; 06 Chefe Escoteiro; 11 Estudante, Advogado e Garçom</t>
  </si>
  <si>
    <t>13 da Bandeirante; 14 dos Pais</t>
  </si>
  <si>
    <t>06 Alfaiate; 07 Independência</t>
  </si>
  <si>
    <t>08 Alfabetização; 09 Veterinário; 10 Imprensa; 13 Agrônomo</t>
  </si>
  <si>
    <t>18 Símbolos Nacionais; 21 Árvore</t>
  </si>
  <si>
    <t>22 Juventude; 23 Primavera; 25 Rádio</t>
  </si>
  <si>
    <t>30 Bíblia, Secretária e Bruxas; 03 Dentista; 04 Lobinho; 05 Aves</t>
  </si>
  <si>
    <t>3-6[N] 11ºForum Mundial (Blumenau/SC)</t>
  </si>
  <si>
    <t>10-14[N] 39º Conferencia Mundial (Curitiba/PR)</t>
  </si>
  <si>
    <t>21[N] Inscrições para Jamboree Mundial</t>
  </si>
  <si>
    <t>26-27[N] Enc.Nac.Chefes do Ar (SPaulo/SP); 28[G] entrega balanço do GE à Região</t>
  </si>
  <si>
    <t xml:space="preserve">15[R] Remeter Balanço e Relat.Reg. ativ.comun.ao EN </t>
  </si>
  <si>
    <t>31[G] Remeter Gr.Esc. Padrão; 31[N] Parecer da Comissão Fiscal Nac.</t>
  </si>
  <si>
    <t>04-05[N] 20º Mutirão Nac. Ação Ecológica</t>
  </si>
  <si>
    <t>27-7/ago[N] 22º Jamboree Mundial (Rinkaby Fields/Suécia)</t>
  </si>
  <si>
    <t>13-14[N] 24º Elo Nac. (1ª data)</t>
  </si>
  <si>
    <t>20-21[N] 65ª Reun.Cons. Admin.Nac. (?/?);</t>
  </si>
  <si>
    <t>10-11[N] 13º Mutirão Nac.Esc.Ação Comunitária</t>
  </si>
  <si>
    <t>17-18[N] ENED Encontro Nordeste de Escotistas e Dirigentes (Teresina/PI)</t>
  </si>
  <si>
    <t>30[N] Remeter Calendário Reg.2012 p/os GE</t>
  </si>
  <si>
    <t>5-6[N] 66ª Cons.Admin.Nac.,20ªReun.Cons.Consultivo Nac. (?/?)</t>
  </si>
  <si>
    <t>12-15[N] 24º Elo Nac. (2ª data)</t>
  </si>
  <si>
    <t>JANEIRO • 2011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</si>
  <si>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</si>
  <si>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</si>
  <si>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</si>
  <si>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</si>
  <si>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</si>
  <si>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</si>
  <si>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</si>
  <si>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/>
  </si>
  <si>
    <t>Confratern. Universal</t>
  </si>
  <si>
    <t>Falecimento de B-P. (1941)</t>
  </si>
  <si>
    <t>FEVEREIRO • 2011</t>
  </si>
  <si>
    <t>Nascimento de B-P. (1857)</t>
  </si>
  <si>
    <t>MARÇO • 2011</t>
  </si>
  <si>
    <t>Carnaval (Facultativo)</t>
  </si>
  <si>
    <t>ABRIL • 2011</t>
  </si>
  <si>
    <t>Domingo de Ramos</t>
  </si>
  <si>
    <t>Tiradentes</t>
  </si>
  <si>
    <t>Paixão de Cristo</t>
  </si>
  <si>
    <t>Páscoa</t>
  </si>
  <si>
    <t>MAIO • 2011</t>
  </si>
  <si>
    <t>Dia do Trabalho</t>
  </si>
  <si>
    <t>Dia das Mães</t>
  </si>
  <si>
    <t>Dia da Bandeirante</t>
  </si>
  <si>
    <t>JUNHO • 2011</t>
  </si>
  <si>
    <t>Dia dos Namorados</t>
  </si>
  <si>
    <t>Corpus Christi</t>
  </si>
  <si>
    <t>JULHO • 2011</t>
  </si>
  <si>
    <t>AGOSTO • 2011</t>
  </si>
  <si>
    <t>Dia da Sênior</t>
  </si>
  <si>
    <t>Dia dos Pais</t>
  </si>
  <si>
    <t>SETEMBRO • 2011</t>
  </si>
  <si>
    <t>Independ. do Brasil</t>
  </si>
  <si>
    <t>Dia da Secretária</t>
  </si>
  <si>
    <t>OUTUBRO • 2011</t>
  </si>
  <si>
    <t>Eleição1ºturno (se houver)</t>
  </si>
  <si>
    <t>Dia do Lobinho</t>
  </si>
  <si>
    <t>N. S. da Aparecida</t>
  </si>
  <si>
    <t>Eleição2ºturno (se houver)</t>
  </si>
  <si>
    <t>NOVEMBRO • 2011</t>
  </si>
  <si>
    <t>Proclamação da República</t>
  </si>
  <si>
    <t>DEZEMBRO • 2011</t>
  </si>
  <si>
    <t>Natal</t>
  </si>
  <si>
    <t>clique e confira esta AGENDA 2011, no site da região São Paulo</t>
  </si>
  <si>
    <t>ainda não publicado</t>
  </si>
  <si>
    <t>Agenda Escoteira 20xx</t>
  </si>
  <si>
    <t>21-24[N] 16º Fórum Nac.Jovens, 18ª As.Nac. (DF)</t>
  </si>
  <si>
    <t>15-17[N] 9º Conc. Radioamadores; 17[N] 7ª Missa Esc. (Aparecida/SP)</t>
  </si>
  <si>
    <t>18-19[N] Grande Jogo Naval</t>
  </si>
  <si>
    <t>23-26[N] Aerocampo Nac.</t>
  </si>
  <si>
    <t>14-16[N] 54º JOTA / 15º JOTI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</si>
</sst>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mmmm\ \•\ yyyy"/>
    <numFmt numFmtId="173" formatCode=";;;"/>
    <numFmt numFmtId="174" formatCode="d;;;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i/>
      <sz val="14"/>
      <name val="Brush Script MT"/>
      <family val="4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20"/>
      <name val="Arial"/>
      <family val="2"/>
    </font>
    <font>
      <i/>
      <sz val="10"/>
      <name val="Tahoma"/>
      <family val="2"/>
    </font>
    <font>
      <i/>
      <sz val="16"/>
      <name val="Arial"/>
      <family val="2"/>
    </font>
    <font>
      <i/>
      <sz val="10"/>
      <name val="Arial"/>
      <family val="0"/>
    </font>
    <font>
      <sz val="8"/>
      <name val="Calibri"/>
      <family val="2"/>
    </font>
    <font>
      <b/>
      <sz val="11"/>
      <color indexed="12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name val="Arial"/>
      <family val="2"/>
    </font>
    <font>
      <b/>
      <sz val="20"/>
      <color indexed="12"/>
      <name val="Tahoma"/>
      <family val="2"/>
    </font>
    <font>
      <b/>
      <sz val="12"/>
      <color indexed="22"/>
      <name val="Tahoma"/>
      <family val="2"/>
    </font>
    <font>
      <b/>
      <sz val="12"/>
      <color indexed="9"/>
      <name val="Tahoma"/>
      <family val="2"/>
    </font>
    <font>
      <sz val="8"/>
      <color indexed="10"/>
      <name val="Tahoma"/>
      <family val="2"/>
    </font>
    <font>
      <b/>
      <sz val="18"/>
      <color indexed="23"/>
      <name val="Tahoma"/>
      <family val="2"/>
    </font>
    <font>
      <b/>
      <sz val="18"/>
      <name val="Tahoma"/>
      <family val="2"/>
    </font>
    <font>
      <sz val="7"/>
      <color indexed="10"/>
      <name val="Tahoma"/>
      <family val="2"/>
    </font>
    <font>
      <sz val="14"/>
      <name val="Tahoma"/>
      <family val="2"/>
    </font>
    <font>
      <sz val="48"/>
      <name val="Arial"/>
      <family val="0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8" fillId="11" borderId="0" applyNumberFormat="0" applyBorder="0" applyAlignment="0" applyProtection="0"/>
    <xf numFmtId="0" fontId="25" fillId="12" borderId="1" applyNumberFormat="0" applyAlignment="0" applyProtection="0"/>
    <xf numFmtId="0" fontId="26" fillId="13" borderId="2" applyNumberFormat="0" applyAlignment="0" applyProtection="0"/>
    <xf numFmtId="0" fontId="33" fillId="0" borderId="3" applyNumberFormat="0" applyFill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32" fillId="3" borderId="1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1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2" fillId="4" borderId="0" xfId="50" applyFont="1" applyFill="1" applyAlignment="1">
      <alignment horizontal="left"/>
      <protection/>
    </xf>
    <xf numFmtId="0" fontId="1" fillId="4" borderId="0" xfId="50" applyFill="1" applyAlignment="1">
      <alignment horizontal="center"/>
      <protection/>
    </xf>
    <xf numFmtId="0" fontId="1" fillId="4" borderId="0" xfId="50" applyFill="1">
      <alignment/>
      <protection/>
    </xf>
    <xf numFmtId="0" fontId="4" fillId="4" borderId="0" xfId="50" applyFont="1" applyFill="1" applyAlignment="1">
      <alignment horizontal="right"/>
      <protection/>
    </xf>
    <xf numFmtId="14" fontId="4" fillId="4" borderId="0" xfId="50" applyNumberFormat="1" applyFont="1" applyFill="1" applyAlignment="1">
      <alignment horizontal="left"/>
      <protection/>
    </xf>
    <xf numFmtId="0" fontId="1" fillId="0" borderId="0" xfId="50">
      <alignment/>
      <protection/>
    </xf>
    <xf numFmtId="0" fontId="5" fillId="4" borderId="0" xfId="50" applyFont="1" applyFill="1" applyAlignment="1">
      <alignment horizontal="center"/>
      <protection/>
    </xf>
    <xf numFmtId="0" fontId="5" fillId="8" borderId="10" xfId="50" applyFont="1" applyFill="1" applyBorder="1" applyAlignment="1">
      <alignment horizontal="center"/>
      <protection/>
    </xf>
    <xf numFmtId="0" fontId="5" fillId="8" borderId="11" xfId="50" applyFont="1" applyFill="1" applyBorder="1" applyAlignment="1">
      <alignment horizontal="center"/>
      <protection/>
    </xf>
    <xf numFmtId="0" fontId="5" fillId="6" borderId="11" xfId="50" applyFont="1" applyFill="1" applyBorder="1" applyAlignment="1">
      <alignment horizontal="center"/>
      <protection/>
    </xf>
    <xf numFmtId="0" fontId="5" fillId="19" borderId="11" xfId="50" applyFont="1" applyFill="1" applyBorder="1" applyAlignment="1">
      <alignment horizontal="center"/>
      <protection/>
    </xf>
    <xf numFmtId="0" fontId="5" fillId="8" borderId="12" xfId="50" applyFont="1" applyFill="1" applyBorder="1" applyAlignment="1">
      <alignment horizontal="center"/>
      <protection/>
    </xf>
    <xf numFmtId="0" fontId="5" fillId="20" borderId="13" xfId="50" applyFont="1" applyFill="1" applyBorder="1">
      <alignment/>
      <protection/>
    </xf>
    <xf numFmtId="0" fontId="5" fillId="21" borderId="13" xfId="50" applyFont="1" applyFill="1" applyBorder="1">
      <alignment/>
      <protection/>
    </xf>
    <xf numFmtId="0" fontId="5" fillId="22" borderId="13" xfId="50" applyFont="1" applyFill="1" applyBorder="1">
      <alignment/>
      <protection/>
    </xf>
    <xf numFmtId="0" fontId="5" fillId="23" borderId="13" xfId="50" applyFont="1" applyFill="1" applyBorder="1">
      <alignment/>
      <protection/>
    </xf>
    <xf numFmtId="0" fontId="5" fillId="14" borderId="13" xfId="50" applyFont="1" applyFill="1" applyBorder="1">
      <alignment/>
      <protection/>
    </xf>
    <xf numFmtId="0" fontId="5" fillId="8" borderId="13" xfId="50" applyFont="1" applyFill="1" applyBorder="1">
      <alignment/>
      <protection/>
    </xf>
    <xf numFmtId="0" fontId="5" fillId="0" borderId="13" xfId="50" applyFont="1" applyBorder="1" applyAlignment="1">
      <alignment horizontal="center"/>
      <protection/>
    </xf>
    <xf numFmtId="0" fontId="5" fillId="0" borderId="14" xfId="50" applyFont="1" applyBorder="1" applyAlignment="1">
      <alignment horizontal="center"/>
      <protection/>
    </xf>
    <xf numFmtId="0" fontId="5" fillId="6" borderId="15" xfId="50" applyFont="1" applyFill="1" applyBorder="1" applyAlignment="1">
      <alignment horizontal="center"/>
      <protection/>
    </xf>
    <xf numFmtId="0" fontId="5" fillId="24" borderId="16" xfId="50" applyFont="1" applyFill="1" applyBorder="1" applyAlignment="1">
      <alignment horizontal="center"/>
      <protection/>
    </xf>
    <xf numFmtId="0" fontId="1" fillId="0" borderId="0" xfId="50" applyAlignment="1">
      <alignment horizontal="center"/>
      <protection/>
    </xf>
    <xf numFmtId="0" fontId="6" fillId="25" borderId="15" xfId="50" applyFont="1" applyFill="1" applyBorder="1" applyAlignment="1">
      <alignment horizontal="center"/>
      <protection/>
    </xf>
    <xf numFmtId="0" fontId="5" fillId="0" borderId="17" xfId="50" applyFont="1" applyBorder="1" applyAlignment="1">
      <alignment horizontal="center"/>
      <protection/>
    </xf>
    <xf numFmtId="0" fontId="1" fillId="0" borderId="18" xfId="50" applyFill="1" applyBorder="1">
      <alignment/>
      <protection/>
    </xf>
    <xf numFmtId="0" fontId="4" fillId="0" borderId="18" xfId="50" applyFont="1" applyBorder="1">
      <alignment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6" borderId="16" xfId="50" applyFont="1" applyFill="1" applyBorder="1" applyAlignment="1">
      <alignment horizontal="center"/>
      <protection/>
    </xf>
    <xf numFmtId="0" fontId="5" fillId="11" borderId="16" xfId="50" applyFont="1" applyFill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1" fillId="0" borderId="23" xfId="50" applyFill="1" applyBorder="1">
      <alignment/>
      <protection/>
    </xf>
    <xf numFmtId="0" fontId="4" fillId="0" borderId="23" xfId="50" applyFont="1" applyFill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24" xfId="50" applyFont="1" applyBorder="1" applyAlignment="1">
      <alignment horizontal="center"/>
      <protection/>
    </xf>
    <xf numFmtId="0" fontId="5" fillId="0" borderId="25" xfId="50" applyFont="1" applyBorder="1" applyAlignment="1">
      <alignment horizontal="center"/>
      <protection/>
    </xf>
    <xf numFmtId="0" fontId="5" fillId="0" borderId="26" xfId="50" applyFont="1" applyBorder="1" applyAlignment="1">
      <alignment horizontal="center"/>
      <protection/>
    </xf>
    <xf numFmtId="0" fontId="5" fillId="6" borderId="26" xfId="50" applyFont="1" applyFill="1" applyBorder="1" applyAlignment="1">
      <alignment horizontal="center"/>
      <protection/>
    </xf>
    <xf numFmtId="0" fontId="5" fillId="24" borderId="26" xfId="50" applyFont="1" applyFill="1" applyBorder="1" applyAlignment="1">
      <alignment horizontal="center"/>
      <protection/>
    </xf>
    <xf numFmtId="0" fontId="5" fillId="0" borderId="27" xfId="50" applyFont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0" fontId="5" fillId="0" borderId="15" xfId="50" applyFont="1" applyBorder="1" applyAlignment="1">
      <alignment horizontal="center"/>
      <protection/>
    </xf>
    <xf numFmtId="0" fontId="5" fillId="24" borderId="15" xfId="50" applyFont="1" applyFill="1" applyBorder="1" applyAlignment="1">
      <alignment horizontal="center"/>
      <protection/>
    </xf>
    <xf numFmtId="0" fontId="1" fillId="0" borderId="28" xfId="50" applyFill="1" applyBorder="1">
      <alignment/>
      <protection/>
    </xf>
    <xf numFmtId="0" fontId="6" fillId="25" borderId="16" xfId="50" applyFont="1" applyFill="1" applyBorder="1" applyAlignment="1">
      <alignment horizontal="center"/>
      <protection/>
    </xf>
    <xf numFmtId="0" fontId="1" fillId="0" borderId="0" xfId="50" applyBorder="1" applyAlignment="1">
      <alignment horizontal="center"/>
      <protection/>
    </xf>
    <xf numFmtId="0" fontId="4" fillId="0" borderId="29" xfId="50" applyFont="1" applyFill="1" applyBorder="1">
      <alignment/>
      <protection/>
    </xf>
    <xf numFmtId="0" fontId="5" fillId="0" borderId="30" xfId="50" applyFont="1" applyBorder="1" applyAlignment="1">
      <alignment horizontal="center"/>
      <protection/>
    </xf>
    <xf numFmtId="0" fontId="4" fillId="0" borderId="18" xfId="50" applyFont="1" applyFill="1" applyBorder="1">
      <alignment/>
      <protection/>
    </xf>
    <xf numFmtId="0" fontId="9" fillId="20" borderId="16" xfId="50" applyFont="1" applyFill="1" applyBorder="1" applyAlignment="1">
      <alignment horizontal="center"/>
      <protection/>
    </xf>
    <xf numFmtId="0" fontId="5" fillId="0" borderId="31" xfId="50" applyFont="1" applyBorder="1" applyAlignment="1">
      <alignment horizontal="center"/>
      <protection/>
    </xf>
    <xf numFmtId="0" fontId="5" fillId="4" borderId="16" xfId="50" applyFont="1" applyFill="1" applyBorder="1" applyAlignment="1">
      <alignment horizontal="center"/>
      <protection/>
    </xf>
    <xf numFmtId="0" fontId="7" fillId="11" borderId="16" xfId="50" applyFont="1" applyFill="1" applyBorder="1" applyAlignment="1">
      <alignment horizontal="center"/>
      <protection/>
    </xf>
    <xf numFmtId="0" fontId="5" fillId="11" borderId="26" xfId="50" applyFont="1" applyFill="1" applyBorder="1" applyAlignment="1">
      <alignment horizontal="center"/>
      <protection/>
    </xf>
    <xf numFmtId="0" fontId="5" fillId="20" borderId="16" xfId="50" applyFont="1" applyFill="1" applyBorder="1" applyAlignment="1">
      <alignment horizontal="center"/>
      <protection/>
    </xf>
    <xf numFmtId="0" fontId="5" fillId="6" borderId="31" xfId="50" applyFont="1" applyFill="1" applyBorder="1" applyAlignment="1">
      <alignment horizontal="center"/>
      <protection/>
    </xf>
    <xf numFmtId="0" fontId="5" fillId="24" borderId="31" xfId="50" applyFont="1" applyFill="1" applyBorder="1" applyAlignment="1">
      <alignment horizontal="center"/>
      <protection/>
    </xf>
    <xf numFmtId="0" fontId="5" fillId="11" borderId="15" xfId="50" applyFont="1" applyFill="1" applyBorder="1" applyAlignment="1">
      <alignment horizontal="center"/>
      <protection/>
    </xf>
    <xf numFmtId="0" fontId="5" fillId="0" borderId="32" xfId="50" applyFont="1" applyBorder="1" applyAlignment="1">
      <alignment horizontal="center"/>
      <protection/>
    </xf>
    <xf numFmtId="0" fontId="5" fillId="0" borderId="33" xfId="50" applyFont="1" applyBorder="1" applyAlignment="1">
      <alignment horizontal="center"/>
      <protection/>
    </xf>
    <xf numFmtId="0" fontId="5" fillId="0" borderId="34" xfId="50" applyFont="1" applyBorder="1" applyAlignment="1">
      <alignment horizontal="center"/>
      <protection/>
    </xf>
    <xf numFmtId="0" fontId="5" fillId="0" borderId="35" xfId="50" applyFont="1" applyBorder="1" applyAlignment="1">
      <alignment horizontal="center"/>
      <protection/>
    </xf>
    <xf numFmtId="0" fontId="1" fillId="0" borderId="36" xfId="50" applyBorder="1" applyAlignment="1">
      <alignment horizontal="center"/>
      <protection/>
    </xf>
    <xf numFmtId="0" fontId="1" fillId="0" borderId="23" xfId="50" applyFont="1" applyFill="1" applyBorder="1">
      <alignment/>
      <protection/>
    </xf>
    <xf numFmtId="0" fontId="4" fillId="0" borderId="23" xfId="50" applyFont="1" applyBorder="1">
      <alignment/>
      <protection/>
    </xf>
    <xf numFmtId="0" fontId="1" fillId="0" borderId="23" xfId="50" applyFont="1" applyFill="1" applyBorder="1">
      <alignment/>
      <protection/>
    </xf>
    <xf numFmtId="0" fontId="4" fillId="0" borderId="28" xfId="50" applyFont="1" applyBorder="1">
      <alignment/>
      <protection/>
    </xf>
    <xf numFmtId="0" fontId="10" fillId="0" borderId="36" xfId="50" applyFont="1" applyFill="1" applyBorder="1" applyAlignment="1">
      <alignment horizontal="left"/>
      <protection/>
    </xf>
    <xf numFmtId="0" fontId="5" fillId="0" borderId="0" xfId="50" applyFont="1" applyBorder="1" applyAlignment="1">
      <alignment horizontal="center"/>
      <protection/>
    </xf>
    <xf numFmtId="0" fontId="1" fillId="0" borderId="0" xfId="50" applyAlignment="1">
      <alignment horizontal="left"/>
      <protection/>
    </xf>
    <xf numFmtId="0" fontId="1" fillId="0" borderId="0" xfId="50" applyBorder="1">
      <alignment/>
      <protection/>
    </xf>
    <xf numFmtId="0" fontId="4" fillId="0" borderId="0" xfId="50" applyFont="1" applyBorder="1">
      <alignment/>
      <protection/>
    </xf>
    <xf numFmtId="0" fontId="5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4" fillId="0" borderId="0" xfId="50" applyFont="1" applyFill="1" applyBorder="1">
      <alignment/>
      <protection/>
    </xf>
    <xf numFmtId="0" fontId="4" fillId="0" borderId="0" xfId="50" applyFont="1">
      <alignment/>
      <protection/>
    </xf>
    <xf numFmtId="0" fontId="4" fillId="0" borderId="0" xfId="50" applyFont="1" applyFill="1">
      <alignment/>
      <protection/>
    </xf>
    <xf numFmtId="0" fontId="1" fillId="0" borderId="0" xfId="50" applyFill="1">
      <alignment/>
      <protection/>
    </xf>
    <xf numFmtId="0" fontId="1" fillId="0" borderId="37" xfId="50" applyBorder="1">
      <alignment/>
      <protection/>
    </xf>
    <xf numFmtId="0" fontId="5" fillId="0" borderId="0" xfId="50" applyFont="1">
      <alignment/>
      <protection/>
    </xf>
    <xf numFmtId="0" fontId="1" fillId="0" borderId="0" xfId="50" applyFont="1">
      <alignment/>
      <protection/>
    </xf>
    <xf numFmtId="0" fontId="1" fillId="26" borderId="0" xfId="50" applyFont="1" applyFill="1">
      <alignment/>
      <protection/>
    </xf>
    <xf numFmtId="0" fontId="6" fillId="25" borderId="20" xfId="50" applyFont="1" applyFill="1" applyBorder="1" applyAlignment="1" applyProtection="1">
      <alignment horizontal="center"/>
      <protection locked="0"/>
    </xf>
    <xf numFmtId="0" fontId="5" fillId="0" borderId="38" xfId="50" applyFont="1" applyBorder="1" applyAlignment="1">
      <alignment horizontal="center"/>
      <protection/>
    </xf>
    <xf numFmtId="0" fontId="5" fillId="0" borderId="39" xfId="50" applyFont="1" applyBorder="1" applyAlignment="1">
      <alignment horizontal="center"/>
      <protection/>
    </xf>
    <xf numFmtId="0" fontId="1" fillId="0" borderId="40" xfId="50" applyBorder="1">
      <alignment/>
      <protection/>
    </xf>
    <xf numFmtId="0" fontId="1" fillId="0" borderId="41" xfId="50" applyBorder="1">
      <alignment/>
      <protection/>
    </xf>
    <xf numFmtId="0" fontId="1" fillId="0" borderId="42" xfId="50" applyBorder="1">
      <alignment/>
      <protection/>
    </xf>
    <xf numFmtId="0" fontId="1" fillId="0" borderId="29" xfId="50" applyFont="1" applyFill="1" applyBorder="1">
      <alignment/>
      <protection/>
    </xf>
    <xf numFmtId="0" fontId="1" fillId="0" borderId="18" xfId="50" applyFont="1" applyFill="1" applyBorder="1">
      <alignment/>
      <protection/>
    </xf>
    <xf numFmtId="0" fontId="1" fillId="0" borderId="28" xfId="50" applyFont="1" applyFill="1" applyBorder="1">
      <alignment/>
      <protection/>
    </xf>
    <xf numFmtId="0" fontId="5" fillId="0" borderId="43" xfId="50" applyFont="1" applyBorder="1" applyAlignment="1">
      <alignment horizontal="center"/>
      <protection/>
    </xf>
    <xf numFmtId="0" fontId="5" fillId="6" borderId="43" xfId="50" applyFont="1" applyFill="1" applyBorder="1" applyAlignment="1">
      <alignment horizontal="center"/>
      <protection/>
    </xf>
    <xf numFmtId="0" fontId="5" fillId="24" borderId="43" xfId="50" applyFont="1" applyFill="1" applyBorder="1" applyAlignment="1">
      <alignment horizontal="center"/>
      <protection/>
    </xf>
    <xf numFmtId="0" fontId="5" fillId="0" borderId="44" xfId="50" applyFont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0" fontId="5" fillId="0" borderId="18" xfId="50" applyFont="1" applyFill="1" applyBorder="1">
      <alignment/>
      <protection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45" xfId="0" applyNumberFormat="1" applyFont="1" applyBorder="1" applyAlignment="1">
      <alignment horizontal="left" vertical="center"/>
    </xf>
    <xf numFmtId="0" fontId="13" fillId="0" borderId="4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left" vertical="center"/>
    </xf>
    <xf numFmtId="49" fontId="13" fillId="0" borderId="46" xfId="0" applyNumberFormat="1" applyFont="1" applyBorder="1" applyAlignment="1">
      <alignment horizontal="left" vertical="center"/>
    </xf>
    <xf numFmtId="49" fontId="13" fillId="0" borderId="48" xfId="0" applyNumberFormat="1" applyFont="1" applyBorder="1" applyAlignment="1">
      <alignment horizontal="left" vertical="center"/>
    </xf>
    <xf numFmtId="0" fontId="13" fillId="0" borderId="48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26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26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26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9" xfId="0" applyBorder="1" applyAlignment="1">
      <alignment horizontal="left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9" xfId="0" applyFont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" fillId="6" borderId="0" xfId="50" applyFont="1" applyFill="1">
      <alignment/>
      <protection/>
    </xf>
    <xf numFmtId="0" fontId="1" fillId="6" borderId="0" xfId="50" applyFont="1" applyFill="1">
      <alignment/>
      <protection/>
    </xf>
    <xf numFmtId="0" fontId="1" fillId="6" borderId="0" xfId="0" applyFont="1" applyFill="1" applyAlignment="1">
      <alignment/>
    </xf>
    <xf numFmtId="0" fontId="1" fillId="6" borderId="0" xfId="50" applyFill="1">
      <alignment/>
      <protection/>
    </xf>
    <xf numFmtId="0" fontId="5" fillId="0" borderId="23" xfId="50" applyFont="1" applyFill="1" applyBorder="1">
      <alignment/>
      <protection/>
    </xf>
    <xf numFmtId="0" fontId="5" fillId="0" borderId="50" xfId="50" applyFont="1" applyBorder="1" applyAlignment="1">
      <alignment horizontal="center"/>
      <protection/>
    </xf>
    <xf numFmtId="0" fontId="5" fillId="11" borderId="43" xfId="50" applyFont="1" applyFill="1" applyBorder="1" applyAlignment="1">
      <alignment horizontal="center"/>
      <protection/>
    </xf>
    <xf numFmtId="0" fontId="9" fillId="20" borderId="25" xfId="50" applyFont="1" applyFill="1" applyBorder="1" applyAlignment="1">
      <alignment horizontal="center"/>
      <protection/>
    </xf>
    <xf numFmtId="0" fontId="5" fillId="4" borderId="26" xfId="50" applyFont="1" applyFill="1" applyBorder="1" applyAlignment="1">
      <alignment horizontal="center"/>
      <protection/>
    </xf>
    <xf numFmtId="0" fontId="6" fillId="25" borderId="26" xfId="50" applyFont="1" applyFill="1" applyBorder="1" applyAlignment="1">
      <alignment horizontal="center"/>
      <protection/>
    </xf>
    <xf numFmtId="0" fontId="5" fillId="0" borderId="51" xfId="50" applyFont="1" applyBorder="1" applyAlignment="1">
      <alignment horizontal="center"/>
      <protection/>
    </xf>
    <xf numFmtId="0" fontId="5" fillId="0" borderId="52" xfId="50" applyFont="1" applyBorder="1" applyAlignment="1">
      <alignment horizontal="center"/>
      <protection/>
    </xf>
    <xf numFmtId="0" fontId="5" fillId="0" borderId="53" xfId="50" applyFont="1" applyBorder="1" applyAlignment="1">
      <alignment horizontal="center"/>
      <protection/>
    </xf>
    <xf numFmtId="0" fontId="5" fillId="0" borderId="54" xfId="50" applyFont="1" applyBorder="1" applyAlignment="1">
      <alignment horizontal="center"/>
      <protection/>
    </xf>
    <xf numFmtId="0" fontId="1" fillId="0" borderId="16" xfId="50" applyBorder="1" applyAlignment="1">
      <alignment horizontal="center"/>
      <protection/>
    </xf>
    <xf numFmtId="0" fontId="1" fillId="0" borderId="15" xfId="50" applyBorder="1" applyAlignment="1">
      <alignment horizontal="center"/>
      <protection/>
    </xf>
    <xf numFmtId="0" fontId="1" fillId="0" borderId="25" xfId="50" applyBorder="1">
      <alignment/>
      <protection/>
    </xf>
    <xf numFmtId="0" fontId="5" fillId="3" borderId="16" xfId="50" applyFont="1" applyFill="1" applyBorder="1" applyAlignment="1">
      <alignment horizontal="center"/>
      <protection/>
    </xf>
    <xf numFmtId="0" fontId="5" fillId="0" borderId="55" xfId="50" applyFont="1" applyFill="1" applyBorder="1">
      <alignment/>
      <protection/>
    </xf>
    <xf numFmtId="0" fontId="1" fillId="0" borderId="45" xfId="50" applyBorder="1" applyAlignment="1">
      <alignment/>
      <protection/>
    </xf>
    <xf numFmtId="0" fontId="1" fillId="0" borderId="40" xfId="50" applyBorder="1" applyAlignment="1">
      <alignment/>
      <protection/>
    </xf>
    <xf numFmtId="0" fontId="1" fillId="20" borderId="0" xfId="50" applyFill="1">
      <alignment/>
      <protection/>
    </xf>
    <xf numFmtId="0" fontId="5" fillId="20" borderId="0" xfId="50" applyFont="1" applyFill="1">
      <alignment/>
      <protection/>
    </xf>
    <xf numFmtId="0" fontId="4" fillId="0" borderId="23" xfId="50" applyFont="1" applyFill="1" applyBorder="1" applyAlignment="1">
      <alignment wrapText="1"/>
      <protection/>
    </xf>
    <xf numFmtId="0" fontId="4" fillId="0" borderId="28" xfId="50" applyFont="1" applyFill="1" applyBorder="1" applyAlignment="1">
      <alignment wrapText="1"/>
      <protection/>
    </xf>
    <xf numFmtId="0" fontId="8" fillId="0" borderId="28" xfId="50" applyFont="1" applyFill="1" applyBorder="1" applyAlignment="1">
      <alignment wrapText="1"/>
      <protection/>
    </xf>
    <xf numFmtId="0" fontId="4" fillId="0" borderId="18" xfId="50" applyFont="1" applyBorder="1" applyAlignment="1">
      <alignment wrapText="1"/>
      <protection/>
    </xf>
    <xf numFmtId="0" fontId="8" fillId="0" borderId="23" xfId="50" applyFont="1" applyFill="1" applyBorder="1" applyAlignment="1">
      <alignment wrapText="1"/>
      <protection/>
    </xf>
    <xf numFmtId="0" fontId="4" fillId="0" borderId="18" xfId="50" applyFont="1" applyFill="1" applyBorder="1" applyAlignment="1">
      <alignment wrapText="1"/>
      <protection/>
    </xf>
    <xf numFmtId="0" fontId="8" fillId="0" borderId="18" xfId="50" applyFont="1" applyFill="1" applyBorder="1" applyAlignment="1">
      <alignment wrapText="1"/>
      <protection/>
    </xf>
    <xf numFmtId="0" fontId="4" fillId="0" borderId="29" xfId="50" applyFont="1" applyFill="1" applyBorder="1" applyAlignment="1">
      <alignment wrapText="1"/>
      <protection/>
    </xf>
    <xf numFmtId="0" fontId="4" fillId="0" borderId="23" xfId="50" applyFont="1" applyBorder="1" applyAlignment="1">
      <alignment wrapText="1"/>
      <protection/>
    </xf>
    <xf numFmtId="0" fontId="4" fillId="0" borderId="28" xfId="50" applyFont="1" applyBorder="1" applyAlignment="1">
      <alignment wrapText="1"/>
      <protection/>
    </xf>
    <xf numFmtId="0" fontId="10" fillId="0" borderId="36" xfId="50" applyFont="1" applyFill="1" applyBorder="1" applyAlignment="1">
      <alignment horizontal="right"/>
      <protection/>
    </xf>
    <xf numFmtId="0" fontId="5" fillId="0" borderId="41" xfId="50" applyFont="1" applyBorder="1" applyAlignment="1">
      <alignment horizontal="center"/>
      <protection/>
    </xf>
    <xf numFmtId="0" fontId="1" fillId="0" borderId="29" xfId="50" applyFill="1" applyBorder="1">
      <alignment/>
      <protection/>
    </xf>
    <xf numFmtId="0" fontId="1" fillId="0" borderId="31" xfId="50" applyBorder="1" applyAlignment="1">
      <alignment horizontal="center"/>
      <protection/>
    </xf>
    <xf numFmtId="0" fontId="4" fillId="0" borderId="29" xfId="50" applyFont="1" applyBorder="1" applyAlignment="1">
      <alignment wrapText="1"/>
      <protection/>
    </xf>
    <xf numFmtId="0" fontId="4" fillId="0" borderId="29" xfId="50" applyFont="1" applyBorder="1">
      <alignment/>
      <protection/>
    </xf>
    <xf numFmtId="0" fontId="13" fillId="26" borderId="45" xfId="0" applyFont="1" applyFill="1" applyBorder="1" applyAlignment="1">
      <alignment horizontal="center" vertical="center"/>
    </xf>
    <xf numFmtId="0" fontId="13" fillId="26" borderId="40" xfId="0" applyFont="1" applyFill="1" applyBorder="1" applyAlignment="1">
      <alignment horizontal="center" vertical="center"/>
    </xf>
    <xf numFmtId="0" fontId="13" fillId="26" borderId="41" xfId="0" applyFont="1" applyFill="1" applyBorder="1" applyAlignment="1">
      <alignment horizontal="center" vertical="center"/>
    </xf>
    <xf numFmtId="0" fontId="13" fillId="26" borderId="37" xfId="0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horizontal="center" vertical="center"/>
    </xf>
    <xf numFmtId="0" fontId="13" fillId="26" borderId="42" xfId="0" applyFont="1" applyFill="1" applyBorder="1" applyAlignment="1">
      <alignment horizontal="center" vertical="center"/>
    </xf>
    <xf numFmtId="0" fontId="13" fillId="26" borderId="46" xfId="0" applyFont="1" applyFill="1" applyBorder="1" applyAlignment="1">
      <alignment horizontal="center" vertical="center"/>
    </xf>
    <xf numFmtId="0" fontId="13" fillId="26" borderId="47" xfId="0" applyFont="1" applyFill="1" applyBorder="1" applyAlignment="1">
      <alignment horizontal="center" vertical="center"/>
    </xf>
    <xf numFmtId="0" fontId="13" fillId="26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3" fillId="4" borderId="56" xfId="50" applyFont="1" applyFill="1" applyBorder="1" applyAlignment="1">
      <alignment horizontal="left"/>
      <protection/>
    </xf>
    <xf numFmtId="0" fontId="1" fillId="4" borderId="56" xfId="50" applyFill="1" applyBorder="1" applyAlignment="1">
      <alignment/>
      <protection/>
    </xf>
    <xf numFmtId="0" fontId="39" fillId="0" borderId="36" xfId="50" applyFont="1" applyFill="1" applyBorder="1" applyAlignment="1">
      <alignment horizontal="right"/>
      <protection/>
    </xf>
    <xf numFmtId="0" fontId="39" fillId="0" borderId="57" xfId="50" applyFont="1" applyFill="1" applyBorder="1" applyAlignment="1">
      <alignment horizontal="right"/>
      <protection/>
    </xf>
    <xf numFmtId="0" fontId="12" fillId="0" borderId="0" xfId="44" applyFont="1" applyAlignment="1" applyProtection="1">
      <alignment/>
      <protection/>
    </xf>
    <xf numFmtId="0" fontId="19" fillId="20" borderId="0" xfId="0" applyFont="1" applyFill="1" applyAlignment="1">
      <alignment/>
    </xf>
    <xf numFmtId="0" fontId="13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45" xfId="0" applyNumberFormat="1" applyFont="1" applyBorder="1" applyAlignment="1">
      <alignment horizontal="left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46" xfId="0" applyNumberFormat="1" applyFont="1" applyBorder="1" applyAlignment="1">
      <alignment horizontal="left" vertical="center"/>
    </xf>
    <xf numFmtId="49" fontId="13" fillId="0" borderId="47" xfId="0" applyNumberFormat="1" applyFont="1" applyBorder="1" applyAlignment="1">
      <alignment horizontal="left" vertical="center"/>
    </xf>
    <xf numFmtId="49" fontId="13" fillId="0" borderId="48" xfId="0" applyNumberFormat="1" applyFont="1" applyBorder="1" applyAlignment="1">
      <alignment horizontal="left" vertical="center"/>
    </xf>
    <xf numFmtId="0" fontId="13" fillId="0" borderId="4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0" fillId="0" borderId="0" xfId="51" applyNumberFormat="1" applyFont="1" applyFill="1" applyAlignment="1">
      <alignment horizontal="centerContinuous"/>
      <protection/>
    </xf>
    <xf numFmtId="0" fontId="20" fillId="0" borderId="0" xfId="51" applyFont="1" applyFill="1" applyAlignment="1">
      <alignment horizontal="centerContinuous"/>
      <protection/>
    </xf>
    <xf numFmtId="0" fontId="1" fillId="0" borderId="0" xfId="51">
      <alignment/>
      <protection/>
    </xf>
    <xf numFmtId="173" fontId="20" fillId="0" borderId="0" xfId="51" applyNumberFormat="1" applyFont="1">
      <alignment/>
      <protection/>
    </xf>
    <xf numFmtId="0" fontId="20" fillId="0" borderId="0" xfId="51" applyFont="1">
      <alignment/>
      <protection/>
    </xf>
    <xf numFmtId="0" fontId="41" fillId="27" borderId="58" xfId="51" applyFont="1" applyFill="1" applyBorder="1" applyAlignment="1">
      <alignment horizontal="center" vertical="center"/>
      <protection/>
    </xf>
    <xf numFmtId="0" fontId="42" fillId="27" borderId="58" xfId="51" applyFont="1" applyFill="1" applyBorder="1" applyAlignment="1">
      <alignment horizontal="center" vertical="center"/>
      <protection/>
    </xf>
    <xf numFmtId="0" fontId="43" fillId="2" borderId="59" xfId="51" applyFont="1" applyFill="1" applyBorder="1" applyAlignment="1">
      <alignment vertical="top" wrapText="1"/>
      <protection/>
    </xf>
    <xf numFmtId="174" fontId="44" fillId="6" borderId="60" xfId="51" applyNumberFormat="1" applyFont="1" applyFill="1" applyBorder="1" applyAlignment="1">
      <alignment horizontal="center" vertical="center"/>
      <protection/>
    </xf>
    <xf numFmtId="0" fontId="43" fillId="12" borderId="59" xfId="51" applyFont="1" applyFill="1" applyBorder="1" applyAlignment="1">
      <alignment vertical="top" wrapText="1"/>
      <protection/>
    </xf>
    <xf numFmtId="174" fontId="45" fillId="2" borderId="60" xfId="51" applyNumberFormat="1" applyFont="1" applyFill="1" applyBorder="1" applyAlignment="1">
      <alignment horizontal="center" vertical="center"/>
      <protection/>
    </xf>
    <xf numFmtId="0" fontId="20" fillId="12" borderId="61" xfId="51" applyFont="1" applyFill="1" applyBorder="1" applyAlignment="1" applyProtection="1">
      <alignment vertical="top" wrapText="1"/>
      <protection locked="0"/>
    </xf>
    <xf numFmtId="0" fontId="20" fillId="12" borderId="62" xfId="51" applyFont="1" applyFill="1" applyBorder="1" applyAlignment="1" applyProtection="1">
      <alignment vertical="top" wrapText="1"/>
      <protection locked="0"/>
    </xf>
    <xf numFmtId="0" fontId="20" fillId="0" borderId="61" xfId="51" applyFont="1" applyBorder="1" applyAlignment="1" applyProtection="1">
      <alignment vertical="top" wrapText="1"/>
      <protection locked="0"/>
    </xf>
    <xf numFmtId="0" fontId="20" fillId="0" borderId="62" xfId="51" applyFont="1" applyBorder="1" applyAlignment="1" applyProtection="1">
      <alignment vertical="top" wrapText="1"/>
      <protection locked="0"/>
    </xf>
    <xf numFmtId="0" fontId="46" fillId="12" borderId="59" xfId="51" applyFont="1" applyFill="1" applyBorder="1" applyAlignment="1">
      <alignment vertical="top" wrapText="1"/>
      <protection/>
    </xf>
    <xf numFmtId="0" fontId="16" fillId="21" borderId="0" xfId="0" applyFont="1" applyFill="1" applyAlignment="1">
      <alignment horizontal="right"/>
    </xf>
    <xf numFmtId="0" fontId="1" fillId="21" borderId="0" xfId="0" applyFont="1" applyFill="1" applyAlignment="1">
      <alignment horizontal="center"/>
    </xf>
    <xf numFmtId="0" fontId="47" fillId="0" borderId="0" xfId="51" applyFont="1" applyFill="1" applyAlignment="1">
      <alignment horizontal="centerContinuous"/>
      <protection/>
    </xf>
    <xf numFmtId="0" fontId="48" fillId="0" borderId="0" xfId="50" applyFont="1" applyAlignment="1">
      <alignment horizontal="center" vertical="center"/>
      <protection/>
    </xf>
    <xf numFmtId="0" fontId="46" fillId="2" borderId="59" xfId="51" applyFont="1" applyFill="1" applyBorder="1" applyAlignment="1">
      <alignment vertical="top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Meses2011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">
    <dxf>
      <fill>
        <patternFill>
          <bgColor rgb="FFEAEAEA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DDDDDD"/>
      <rgbColor rgb="00F8F8F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123825</xdr:rowOff>
    </xdr:from>
    <xdr:to>
      <xdr:col>4</xdr:col>
      <xdr:colOff>523875</xdr:colOff>
      <xdr:row>44</xdr:row>
      <xdr:rowOff>142875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480060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teiros.org.br/calendario/calendario_anual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120" zoomScaleNormal="120" zoomScaleSheetLayoutView="50" zoomScalePageLayoutView="0" workbookViewId="0" topLeftCell="A1">
      <pane xSplit="8" ySplit="2" topLeftCell="I3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A1" sqref="A1"/>
    </sheetView>
  </sheetViews>
  <sheetFormatPr defaultColWidth="9.140625" defaultRowHeight="15"/>
  <cols>
    <col min="1" max="1" width="3.8515625" style="75" customWidth="1"/>
    <col min="2" max="8" width="3.7109375" style="23" customWidth="1"/>
    <col min="9" max="10" width="22.7109375" style="6" customWidth="1"/>
    <col min="11" max="11" width="22.7109375" style="81" customWidth="1"/>
    <col min="12" max="13" width="22.7109375" style="6" customWidth="1"/>
    <col min="14" max="14" width="71.28125" style="6" customWidth="1"/>
    <col min="15" max="15" width="68.28125" style="6" customWidth="1"/>
    <col min="16" max="16384" width="9.140625" style="6" customWidth="1"/>
  </cols>
  <sheetData>
    <row r="1" spans="1:15" ht="20.25" thickBot="1">
      <c r="A1" s="1" t="s">
        <v>102</v>
      </c>
      <c r="B1" s="2"/>
      <c r="C1" s="2"/>
      <c r="D1" s="2"/>
      <c r="E1" s="2"/>
      <c r="F1" s="2"/>
      <c r="G1" s="2"/>
      <c r="H1" s="2"/>
      <c r="I1" s="3"/>
      <c r="J1" s="216" t="s">
        <v>145</v>
      </c>
      <c r="K1" s="217"/>
      <c r="L1" s="4" t="s">
        <v>2</v>
      </c>
      <c r="M1" s="5">
        <f ca="1">TODAY()</f>
        <v>40416</v>
      </c>
      <c r="N1" s="3"/>
      <c r="O1" s="3"/>
    </row>
    <row r="2" spans="1:15" ht="13.5" thickBot="1">
      <c r="A2" s="7"/>
      <c r="B2" s="8" t="s">
        <v>3</v>
      </c>
      <c r="C2" s="9" t="s">
        <v>4</v>
      </c>
      <c r="D2" s="10" t="s">
        <v>5</v>
      </c>
      <c r="E2" s="11" t="s">
        <v>6</v>
      </c>
      <c r="F2" s="9" t="s">
        <v>7</v>
      </c>
      <c r="G2" s="9" t="s">
        <v>8</v>
      </c>
      <c r="H2" s="12" t="s">
        <v>9</v>
      </c>
      <c r="I2" s="13" t="s">
        <v>103</v>
      </c>
      <c r="J2" s="14" t="s">
        <v>10</v>
      </c>
      <c r="K2" s="15" t="s">
        <v>11</v>
      </c>
      <c r="L2" s="16" t="s">
        <v>12</v>
      </c>
      <c r="M2" s="17" t="s">
        <v>13</v>
      </c>
      <c r="N2" s="18" t="s">
        <v>14</v>
      </c>
      <c r="O2" s="18" t="s">
        <v>15</v>
      </c>
    </row>
    <row r="3" spans="1:16" ht="12.75">
      <c r="A3" s="19" t="s">
        <v>16</v>
      </c>
      <c r="B3" s="20"/>
      <c r="D3" s="24">
        <v>1</v>
      </c>
      <c r="E3" s="22">
        <v>2</v>
      </c>
      <c r="F3" s="36"/>
      <c r="G3" s="36"/>
      <c r="H3" s="25"/>
      <c r="I3" s="26"/>
      <c r="J3" s="26"/>
      <c r="K3" s="26"/>
      <c r="L3" s="26"/>
      <c r="M3" s="26"/>
      <c r="N3" s="183" t="s">
        <v>161</v>
      </c>
      <c r="O3" s="27" t="s">
        <v>115</v>
      </c>
      <c r="P3" s="84" t="s">
        <v>19</v>
      </c>
    </row>
    <row r="4" spans="1:16" ht="12.75">
      <c r="A4" s="28" t="s">
        <v>17</v>
      </c>
      <c r="B4" s="29"/>
      <c r="C4" s="36"/>
      <c r="D4" s="32">
        <v>8</v>
      </c>
      <c r="E4" s="22">
        <v>9</v>
      </c>
      <c r="G4" s="36"/>
      <c r="H4" s="33"/>
      <c r="I4" s="34"/>
      <c r="J4" s="34"/>
      <c r="K4" s="34"/>
      <c r="L4" s="34"/>
      <c r="M4" s="34"/>
      <c r="N4" s="180" t="s">
        <v>162</v>
      </c>
      <c r="O4" s="35" t="s">
        <v>114</v>
      </c>
      <c r="P4" s="84" t="s">
        <v>19</v>
      </c>
    </row>
    <row r="5" spans="1:16" ht="12.75">
      <c r="A5" s="28" t="s">
        <v>18</v>
      </c>
      <c r="B5" s="29"/>
      <c r="C5" s="36"/>
      <c r="D5" s="31">
        <v>15</v>
      </c>
      <c r="E5" s="22">
        <v>16</v>
      </c>
      <c r="F5" s="36"/>
      <c r="G5" s="36"/>
      <c r="H5" s="33"/>
      <c r="I5" s="34"/>
      <c r="J5" s="34"/>
      <c r="K5" s="34"/>
      <c r="L5" s="34"/>
      <c r="M5" s="34"/>
      <c r="N5" s="180"/>
      <c r="O5" s="35"/>
      <c r="P5" s="84" t="s">
        <v>19</v>
      </c>
    </row>
    <row r="6" spans="1:16" ht="12.75">
      <c r="A6" s="28"/>
      <c r="B6" s="29"/>
      <c r="C6" s="36"/>
      <c r="D6" s="31">
        <v>22</v>
      </c>
      <c r="E6" s="22">
        <v>23</v>
      </c>
      <c r="F6" s="36"/>
      <c r="G6" s="36"/>
      <c r="H6" s="33"/>
      <c r="I6" s="34"/>
      <c r="J6" s="34"/>
      <c r="K6" s="34"/>
      <c r="L6" s="34"/>
      <c r="M6" s="34"/>
      <c r="N6" s="180" t="s">
        <v>163</v>
      </c>
      <c r="O6" s="35" t="s">
        <v>20</v>
      </c>
      <c r="P6" s="84" t="s">
        <v>19</v>
      </c>
    </row>
    <row r="7" spans="1:16" ht="13.5" thickBot="1">
      <c r="A7" s="37"/>
      <c r="B7" s="38"/>
      <c r="C7" s="39"/>
      <c r="D7" s="40">
        <v>29</v>
      </c>
      <c r="E7" s="41">
        <v>30</v>
      </c>
      <c r="F7" s="39"/>
      <c r="G7" s="39"/>
      <c r="H7" s="42"/>
      <c r="I7" s="94"/>
      <c r="J7" s="94"/>
      <c r="K7" s="94"/>
      <c r="L7" s="94"/>
      <c r="M7" s="94"/>
      <c r="N7" s="181"/>
      <c r="O7" s="43"/>
      <c r="P7" s="84" t="s">
        <v>19</v>
      </c>
    </row>
    <row r="8" spans="1:16" ht="12.75">
      <c r="A8" s="19" t="s">
        <v>21</v>
      </c>
      <c r="B8" s="20"/>
      <c r="C8" s="44"/>
      <c r="D8" s="21">
        <v>5</v>
      </c>
      <c r="E8" s="45">
        <v>6</v>
      </c>
      <c r="F8" s="44"/>
      <c r="G8" s="44"/>
      <c r="H8" s="25"/>
      <c r="I8" s="175"/>
      <c r="J8" s="175"/>
      <c r="K8" s="175"/>
      <c r="L8" s="175"/>
      <c r="M8" s="175"/>
      <c r="N8" s="180"/>
      <c r="O8" s="35" t="s">
        <v>19</v>
      </c>
      <c r="P8" s="84" t="s">
        <v>19</v>
      </c>
    </row>
    <row r="9" spans="1:16" ht="12.75">
      <c r="A9" s="28" t="s">
        <v>22</v>
      </c>
      <c r="B9" s="29"/>
      <c r="C9" s="36"/>
      <c r="D9" s="31">
        <v>12</v>
      </c>
      <c r="E9" s="22">
        <v>13</v>
      </c>
      <c r="G9" s="36"/>
      <c r="H9" s="33"/>
      <c r="I9" s="66"/>
      <c r="J9" s="66"/>
      <c r="K9" s="66"/>
      <c r="L9" s="66"/>
      <c r="M9" s="66"/>
      <c r="N9" s="180"/>
      <c r="O9" s="35"/>
      <c r="P9" s="84" t="s">
        <v>19</v>
      </c>
    </row>
    <row r="10" spans="1:16" ht="12" customHeight="1">
      <c r="A10" s="28" t="s">
        <v>23</v>
      </c>
      <c r="B10" s="29"/>
      <c r="C10" s="36"/>
      <c r="D10" s="31">
        <v>19</v>
      </c>
      <c r="E10" s="22">
        <v>20</v>
      </c>
      <c r="F10" s="36"/>
      <c r="G10" s="32">
        <v>22</v>
      </c>
      <c r="H10" s="33"/>
      <c r="I10" s="34"/>
      <c r="J10" s="34"/>
      <c r="K10" s="34"/>
      <c r="L10" s="34"/>
      <c r="M10" s="34"/>
      <c r="N10" s="180"/>
      <c r="O10" s="35" t="s">
        <v>116</v>
      </c>
      <c r="P10" s="84" t="s">
        <v>19</v>
      </c>
    </row>
    <row r="11" spans="1:16" ht="13.5" thickBot="1">
      <c r="A11" s="37"/>
      <c r="B11" s="38"/>
      <c r="C11" s="39"/>
      <c r="D11" s="40">
        <v>26</v>
      </c>
      <c r="E11" s="41">
        <v>27</v>
      </c>
      <c r="F11" s="39"/>
      <c r="G11" s="39"/>
      <c r="H11" s="42"/>
      <c r="I11" s="94"/>
      <c r="J11" s="94"/>
      <c r="K11" s="94"/>
      <c r="L11" s="94"/>
      <c r="M11" s="94"/>
      <c r="N11" s="181" t="s">
        <v>164</v>
      </c>
      <c r="O11" s="43" t="s">
        <v>19</v>
      </c>
      <c r="P11" s="84" t="s">
        <v>19</v>
      </c>
    </row>
    <row r="12" spans="1:16" ht="12.75">
      <c r="A12" s="19" t="s">
        <v>24</v>
      </c>
      <c r="B12" s="20"/>
      <c r="C12" s="44"/>
      <c r="D12" s="21">
        <v>5</v>
      </c>
      <c r="E12" s="45">
        <v>6</v>
      </c>
      <c r="F12" s="174">
        <v>7</v>
      </c>
      <c r="G12" s="47">
        <v>8</v>
      </c>
      <c r="H12" s="25">
        <v>9</v>
      </c>
      <c r="I12" s="68" t="s">
        <v>144</v>
      </c>
      <c r="J12" s="93"/>
      <c r="K12" s="93"/>
      <c r="L12" s="93"/>
      <c r="M12" s="93"/>
      <c r="N12" s="180"/>
      <c r="O12" s="35" t="s">
        <v>146</v>
      </c>
      <c r="P12" s="84" t="s">
        <v>19</v>
      </c>
    </row>
    <row r="13" spans="1:16" ht="12.75">
      <c r="A13" s="28" t="s">
        <v>17</v>
      </c>
      <c r="B13" s="29"/>
      <c r="C13" s="36"/>
      <c r="D13" s="31">
        <v>12</v>
      </c>
      <c r="E13" s="22">
        <v>13</v>
      </c>
      <c r="F13" s="36"/>
      <c r="G13" s="36"/>
      <c r="H13" s="33"/>
      <c r="I13" s="161"/>
      <c r="J13" s="161"/>
      <c r="K13" s="161"/>
      <c r="L13" s="161"/>
      <c r="M13" s="161"/>
      <c r="N13" s="180" t="s">
        <v>165</v>
      </c>
      <c r="O13" s="35" t="s">
        <v>118</v>
      </c>
      <c r="P13" s="84" t="s">
        <v>19</v>
      </c>
    </row>
    <row r="14" spans="1:16" ht="12.75">
      <c r="A14" s="28" t="s">
        <v>25</v>
      </c>
      <c r="B14" s="29"/>
      <c r="C14" s="36"/>
      <c r="D14" s="31">
        <v>19</v>
      </c>
      <c r="E14" s="22">
        <v>20</v>
      </c>
      <c r="F14" s="36"/>
      <c r="G14" s="36"/>
      <c r="H14" s="33"/>
      <c r="I14" s="66"/>
      <c r="J14" s="66"/>
      <c r="K14" s="66"/>
      <c r="L14" s="66"/>
      <c r="M14" s="66"/>
      <c r="N14" s="184"/>
      <c r="O14" s="35" t="s">
        <v>117</v>
      </c>
      <c r="P14" s="84" t="s">
        <v>19</v>
      </c>
    </row>
    <row r="15" spans="1:16" ht="13.5" thickBot="1">
      <c r="A15" s="37"/>
      <c r="B15" s="38"/>
      <c r="C15" s="39"/>
      <c r="D15" s="40">
        <v>26</v>
      </c>
      <c r="E15" s="41">
        <v>27</v>
      </c>
      <c r="F15" s="39"/>
      <c r="G15" s="39"/>
      <c r="H15" s="42"/>
      <c r="I15" s="92"/>
      <c r="J15" s="92"/>
      <c r="K15" s="92"/>
      <c r="L15" s="92"/>
      <c r="M15" s="92"/>
      <c r="N15" s="181" t="s">
        <v>166</v>
      </c>
      <c r="O15" s="43"/>
      <c r="P15" s="84" t="s">
        <v>19</v>
      </c>
    </row>
    <row r="16" spans="1:16" ht="12.75">
      <c r="A16" s="19" t="s">
        <v>17</v>
      </c>
      <c r="B16" s="20"/>
      <c r="D16" s="31">
        <v>2</v>
      </c>
      <c r="E16" s="45">
        <v>3</v>
      </c>
      <c r="F16" s="36"/>
      <c r="G16" s="36"/>
      <c r="H16" s="33"/>
      <c r="I16" s="100"/>
      <c r="J16" s="100"/>
      <c r="K16" s="100"/>
      <c r="L16" s="100"/>
      <c r="M16" s="100"/>
      <c r="N16" s="180"/>
      <c r="O16" s="35" t="s">
        <v>147</v>
      </c>
      <c r="P16" s="84" t="s">
        <v>19</v>
      </c>
    </row>
    <row r="17" spans="1:16" ht="12" customHeight="1">
      <c r="A17" s="28" t="s">
        <v>26</v>
      </c>
      <c r="B17" s="29"/>
      <c r="C17" s="36"/>
      <c r="D17" s="31">
        <v>9</v>
      </c>
      <c r="E17" s="22">
        <v>10</v>
      </c>
      <c r="F17" s="36"/>
      <c r="G17" s="36"/>
      <c r="H17" s="33"/>
      <c r="I17" s="66"/>
      <c r="J17" s="66"/>
      <c r="K17" s="66"/>
      <c r="L17" s="66"/>
      <c r="M17" s="66"/>
      <c r="N17" s="180"/>
      <c r="O17" s="35" t="s">
        <v>119</v>
      </c>
      <c r="P17" s="84" t="s">
        <v>19</v>
      </c>
    </row>
    <row r="18" spans="1:16" ht="12.75">
      <c r="A18" s="28" t="s">
        <v>25</v>
      </c>
      <c r="B18" s="29"/>
      <c r="C18" s="36"/>
      <c r="D18" s="31">
        <v>16</v>
      </c>
      <c r="E18" s="22">
        <v>17</v>
      </c>
      <c r="F18" s="36"/>
      <c r="G18" s="36"/>
      <c r="I18" s="66"/>
      <c r="J18" s="66"/>
      <c r="K18" s="66"/>
      <c r="L18" s="66"/>
      <c r="M18" s="66"/>
      <c r="N18" s="187" t="s">
        <v>223</v>
      </c>
      <c r="O18" s="49" t="s">
        <v>120</v>
      </c>
      <c r="P18" s="84" t="s">
        <v>19</v>
      </c>
    </row>
    <row r="19" spans="1:16" ht="13.5" thickBot="1">
      <c r="A19" s="37"/>
      <c r="B19" s="47">
        <v>21</v>
      </c>
      <c r="C19" s="47">
        <v>22</v>
      </c>
      <c r="D19" s="56">
        <v>23</v>
      </c>
      <c r="E19" s="55">
        <v>24</v>
      </c>
      <c r="F19" s="39"/>
      <c r="G19" s="39"/>
      <c r="H19" s="42"/>
      <c r="I19" s="94"/>
      <c r="J19" s="94"/>
      <c r="K19" s="94"/>
      <c r="L19" s="94"/>
      <c r="M19" s="94"/>
      <c r="N19" s="181" t="s">
        <v>222</v>
      </c>
      <c r="O19" s="43" t="s">
        <v>148</v>
      </c>
      <c r="P19" s="84" t="s">
        <v>19</v>
      </c>
    </row>
    <row r="20" spans="1:16" ht="12.75">
      <c r="A20" s="19" t="s">
        <v>24</v>
      </c>
      <c r="B20" s="32">
        <v>28</v>
      </c>
      <c r="C20" s="44"/>
      <c r="D20" s="31">
        <v>30</v>
      </c>
      <c r="E20" s="24">
        <v>1</v>
      </c>
      <c r="F20" s="44"/>
      <c r="G20" s="44"/>
      <c r="H20" s="25"/>
      <c r="I20" s="93"/>
      <c r="J20" s="93"/>
      <c r="K20" s="93"/>
      <c r="L20" s="93"/>
      <c r="M20" s="93"/>
      <c r="N20" s="185"/>
      <c r="O20" s="51" t="s">
        <v>149</v>
      </c>
      <c r="P20" s="84" t="s">
        <v>19</v>
      </c>
    </row>
    <row r="21" spans="1:16" ht="12.75">
      <c r="A21" s="28" t="s">
        <v>17</v>
      </c>
      <c r="B21" s="29"/>
      <c r="C21" s="36"/>
      <c r="D21" s="31">
        <v>7</v>
      </c>
      <c r="E21" s="52">
        <v>8</v>
      </c>
      <c r="F21" s="36"/>
      <c r="G21" s="36"/>
      <c r="H21" s="33"/>
      <c r="I21" s="68"/>
      <c r="J21" s="68"/>
      <c r="K21" s="68"/>
      <c r="L21" s="68"/>
      <c r="M21" s="68"/>
      <c r="N21" s="180"/>
      <c r="O21" s="35" t="s">
        <v>150</v>
      </c>
      <c r="P21" s="84" t="s">
        <v>19</v>
      </c>
    </row>
    <row r="22" spans="1:16" ht="12.75">
      <c r="A22" s="28" t="s">
        <v>27</v>
      </c>
      <c r="B22" s="29"/>
      <c r="C22" s="53"/>
      <c r="D22" s="31">
        <v>14</v>
      </c>
      <c r="E22" s="22">
        <v>15</v>
      </c>
      <c r="F22" s="36"/>
      <c r="G22" s="36"/>
      <c r="H22" s="33"/>
      <c r="I22" s="66"/>
      <c r="J22" s="66"/>
      <c r="K22" s="66"/>
      <c r="L22" s="66"/>
      <c r="M22" s="66"/>
      <c r="N22" s="180"/>
      <c r="O22" s="35" t="s">
        <v>151</v>
      </c>
      <c r="P22" s="84" t="s">
        <v>19</v>
      </c>
    </row>
    <row r="23" spans="1:16" ht="12.75">
      <c r="A23" s="28"/>
      <c r="B23" s="29"/>
      <c r="C23" s="53"/>
      <c r="D23" s="31">
        <v>21</v>
      </c>
      <c r="E23" s="22">
        <v>22</v>
      </c>
      <c r="F23" s="36"/>
      <c r="G23" s="36"/>
      <c r="H23" s="33"/>
      <c r="I23" s="68"/>
      <c r="J23" s="68"/>
      <c r="K23" s="68"/>
      <c r="L23" s="68"/>
      <c r="M23" s="68"/>
      <c r="N23" s="180"/>
      <c r="O23" s="35" t="s">
        <v>101</v>
      </c>
      <c r="P23" s="84" t="s">
        <v>19</v>
      </c>
    </row>
    <row r="24" spans="1:16" ht="13.5" thickBot="1">
      <c r="A24" s="37"/>
      <c r="B24" s="50"/>
      <c r="C24" s="39"/>
      <c r="D24" s="40">
        <v>28</v>
      </c>
      <c r="E24" s="41">
        <v>29</v>
      </c>
      <c r="F24" s="32">
        <v>30</v>
      </c>
      <c r="G24" s="39"/>
      <c r="H24" s="42"/>
      <c r="I24" s="94"/>
      <c r="J24" s="94"/>
      <c r="K24" s="94"/>
      <c r="L24" s="94"/>
      <c r="M24" s="94"/>
      <c r="N24" s="182"/>
      <c r="O24" s="43" t="s">
        <v>121</v>
      </c>
      <c r="P24" s="84" t="s">
        <v>19</v>
      </c>
    </row>
    <row r="25" spans="1:16" ht="19.5" customHeight="1">
      <c r="A25" s="19" t="s">
        <v>16</v>
      </c>
      <c r="B25" s="20"/>
      <c r="C25" s="44"/>
      <c r="D25" s="21">
        <v>4</v>
      </c>
      <c r="E25" s="97">
        <v>5</v>
      </c>
      <c r="G25" s="95"/>
      <c r="H25" s="98"/>
      <c r="I25" s="68"/>
      <c r="J25" s="68"/>
      <c r="K25" s="68"/>
      <c r="L25" s="68"/>
      <c r="M25" s="68"/>
      <c r="N25" s="180" t="s">
        <v>167</v>
      </c>
      <c r="O25" s="35" t="s">
        <v>152</v>
      </c>
      <c r="P25" s="84" t="s">
        <v>19</v>
      </c>
    </row>
    <row r="26" spans="1:16" ht="12.75">
      <c r="A26" s="28" t="s">
        <v>28</v>
      </c>
      <c r="B26" s="29"/>
      <c r="D26" s="32">
        <v>11</v>
      </c>
      <c r="E26" s="22">
        <v>12</v>
      </c>
      <c r="F26" s="36"/>
      <c r="G26" s="36"/>
      <c r="H26" s="6"/>
      <c r="I26" s="66"/>
      <c r="J26" s="66"/>
      <c r="K26" s="66"/>
      <c r="L26" s="66"/>
      <c r="M26" s="66"/>
      <c r="N26" s="180"/>
      <c r="O26" s="35" t="s">
        <v>122</v>
      </c>
      <c r="P26" s="84" t="s">
        <v>19</v>
      </c>
    </row>
    <row r="27" spans="1:16" ht="12.75">
      <c r="A27" s="28" t="s">
        <v>18</v>
      </c>
      <c r="B27" s="29"/>
      <c r="D27" s="32">
        <v>18</v>
      </c>
      <c r="E27" s="22">
        <v>19</v>
      </c>
      <c r="F27" s="36"/>
      <c r="G27" s="36"/>
      <c r="H27" s="33"/>
      <c r="I27" s="66"/>
      <c r="J27" s="66"/>
      <c r="K27" s="66"/>
      <c r="L27" s="66"/>
      <c r="M27" s="66"/>
      <c r="N27" s="180" t="s">
        <v>224</v>
      </c>
      <c r="O27" s="35" t="s">
        <v>29</v>
      </c>
      <c r="P27" s="84" t="s">
        <v>19</v>
      </c>
    </row>
    <row r="28" spans="1:16" ht="13.5" thickBot="1">
      <c r="A28" s="37"/>
      <c r="B28" s="86">
        <v>23</v>
      </c>
      <c r="C28" s="54">
        <v>24</v>
      </c>
      <c r="D28" s="40">
        <v>25</v>
      </c>
      <c r="E28" s="41">
        <v>26</v>
      </c>
      <c r="F28" s="39"/>
      <c r="G28" s="39"/>
      <c r="H28" s="32">
        <v>29</v>
      </c>
      <c r="I28" s="94"/>
      <c r="J28" s="94"/>
      <c r="K28" s="94"/>
      <c r="L28" s="94"/>
      <c r="M28" s="94"/>
      <c r="N28" s="181" t="s">
        <v>225</v>
      </c>
      <c r="O28" s="43" t="s">
        <v>153</v>
      </c>
      <c r="P28" s="84" t="s">
        <v>19</v>
      </c>
    </row>
    <row r="29" spans="1:16" ht="12.75">
      <c r="A29" s="19" t="s">
        <v>16</v>
      </c>
      <c r="B29" s="20"/>
      <c r="C29" s="44"/>
      <c r="D29" s="21">
        <v>2</v>
      </c>
      <c r="E29" s="45">
        <v>3</v>
      </c>
      <c r="F29" s="65"/>
      <c r="G29" s="44"/>
      <c r="H29" s="25"/>
      <c r="I29" s="100"/>
      <c r="J29" s="100"/>
      <c r="K29" s="100"/>
      <c r="L29" s="100"/>
      <c r="M29" s="100"/>
      <c r="N29" s="186"/>
      <c r="O29" s="35" t="s">
        <v>123</v>
      </c>
      <c r="P29" s="84" t="s">
        <v>19</v>
      </c>
    </row>
    <row r="30" spans="1:16" ht="12.75">
      <c r="A30" s="28" t="s">
        <v>28</v>
      </c>
      <c r="B30" s="29"/>
      <c r="D30" s="57">
        <v>9</v>
      </c>
      <c r="E30" s="22">
        <v>10</v>
      </c>
      <c r="F30" s="36"/>
      <c r="G30" s="36"/>
      <c r="H30" s="73"/>
      <c r="I30" s="66"/>
      <c r="J30" s="66"/>
      <c r="K30" s="66"/>
      <c r="L30" s="66"/>
      <c r="M30" s="66"/>
      <c r="N30" s="184"/>
      <c r="O30" s="35" t="s">
        <v>124</v>
      </c>
      <c r="P30" s="84" t="s">
        <v>19</v>
      </c>
    </row>
    <row r="31" spans="1:16" ht="12.75">
      <c r="A31" s="28" t="s">
        <v>30</v>
      </c>
      <c r="B31" s="29"/>
      <c r="C31" s="88"/>
      <c r="D31" s="31">
        <v>16</v>
      </c>
      <c r="E31" s="22">
        <v>17</v>
      </c>
      <c r="F31" s="36"/>
      <c r="G31" s="36"/>
      <c r="H31" s="33"/>
      <c r="I31" s="34"/>
      <c r="J31" s="34"/>
      <c r="K31" s="34"/>
      <c r="L31" s="34"/>
      <c r="M31" s="66"/>
      <c r="N31" s="180"/>
      <c r="O31" s="35" t="s">
        <v>125</v>
      </c>
      <c r="P31" s="84" t="s">
        <v>19</v>
      </c>
    </row>
    <row r="32" spans="1:16" ht="12.75">
      <c r="A32" s="28"/>
      <c r="B32" s="162"/>
      <c r="C32" s="191"/>
      <c r="D32" s="58">
        <v>24</v>
      </c>
      <c r="E32" s="59">
        <v>25</v>
      </c>
      <c r="F32" s="53"/>
      <c r="G32" s="53"/>
      <c r="H32" s="63"/>
      <c r="I32" s="192"/>
      <c r="J32" s="192"/>
      <c r="K32" s="192"/>
      <c r="L32" s="192"/>
      <c r="M32" s="92"/>
      <c r="N32" s="187" t="s">
        <v>168</v>
      </c>
      <c r="O32" s="49" t="s">
        <v>126</v>
      </c>
      <c r="P32" s="84"/>
    </row>
    <row r="33" spans="1:16" ht="13.5" customHeight="1" thickBot="1">
      <c r="A33" s="37"/>
      <c r="B33" s="38"/>
      <c r="C33" s="39"/>
      <c r="D33" s="40">
        <v>30</v>
      </c>
      <c r="E33" s="41">
        <v>31</v>
      </c>
      <c r="F33" s="32">
        <v>1</v>
      </c>
      <c r="G33" s="39"/>
      <c r="H33" s="42"/>
      <c r="I33" s="46"/>
      <c r="J33" s="46"/>
      <c r="K33" s="46"/>
      <c r="L33" s="46"/>
      <c r="M33" s="99"/>
      <c r="N33" s="181"/>
      <c r="O33" s="43" t="s">
        <v>127</v>
      </c>
      <c r="P33" s="84" t="s">
        <v>19</v>
      </c>
    </row>
    <row r="34" spans="1:16" ht="12" customHeight="1">
      <c r="A34" s="19" t="s">
        <v>17</v>
      </c>
      <c r="B34" s="87"/>
      <c r="C34" s="44"/>
      <c r="D34" s="32">
        <v>6</v>
      </c>
      <c r="E34" s="45">
        <v>7</v>
      </c>
      <c r="F34" s="44"/>
      <c r="G34" s="44"/>
      <c r="H34" s="25"/>
      <c r="I34" s="100"/>
      <c r="J34" s="100"/>
      <c r="K34" s="100"/>
      <c r="L34" s="100"/>
      <c r="M34" s="100"/>
      <c r="N34" s="186"/>
      <c r="O34" s="51" t="s">
        <v>154</v>
      </c>
      <c r="P34" s="84" t="s">
        <v>19</v>
      </c>
    </row>
    <row r="35" spans="1:16" ht="12.75">
      <c r="A35" s="28" t="s">
        <v>31</v>
      </c>
      <c r="B35" s="29"/>
      <c r="C35" s="36"/>
      <c r="D35" s="31">
        <v>13</v>
      </c>
      <c r="E35" s="52">
        <v>14</v>
      </c>
      <c r="F35" s="48"/>
      <c r="G35" s="36"/>
      <c r="H35" s="33"/>
      <c r="I35" s="161"/>
      <c r="J35" s="161"/>
      <c r="K35" s="161"/>
      <c r="L35" s="161"/>
      <c r="M35" s="161"/>
      <c r="N35" s="180" t="s">
        <v>169</v>
      </c>
      <c r="O35" s="35" t="s">
        <v>155</v>
      </c>
      <c r="P35" s="84" t="s">
        <v>19</v>
      </c>
    </row>
    <row r="36" spans="1:16" ht="12.75">
      <c r="A36" s="28" t="s">
        <v>32</v>
      </c>
      <c r="B36" s="162"/>
      <c r="C36" s="191"/>
      <c r="D36" s="57">
        <v>20</v>
      </c>
      <c r="E36" s="22">
        <v>21</v>
      </c>
      <c r="F36" s="36"/>
      <c r="G36" s="36"/>
      <c r="H36" s="33"/>
      <c r="I36" s="35"/>
      <c r="J36" s="35"/>
      <c r="K36" s="35"/>
      <c r="L36" s="35"/>
      <c r="M36" s="35"/>
      <c r="N36" s="180" t="s">
        <v>170</v>
      </c>
      <c r="O36" s="35" t="s">
        <v>128</v>
      </c>
      <c r="P36" s="84" t="s">
        <v>19</v>
      </c>
    </row>
    <row r="37" spans="1:16" ht="13.5" thickBot="1">
      <c r="A37" s="37"/>
      <c r="B37" s="38"/>
      <c r="C37" s="39"/>
      <c r="D37" s="40">
        <v>27</v>
      </c>
      <c r="E37" s="41">
        <v>28</v>
      </c>
      <c r="F37" s="39"/>
      <c r="G37" s="39"/>
      <c r="H37" s="42"/>
      <c r="I37" s="94"/>
      <c r="J37" s="94"/>
      <c r="K37" s="94"/>
      <c r="L37" s="94"/>
      <c r="M37" s="94"/>
      <c r="N37" s="181"/>
      <c r="O37" s="43" t="s">
        <v>33</v>
      </c>
      <c r="P37" s="84" t="s">
        <v>19</v>
      </c>
    </row>
    <row r="38" spans="1:16" ht="12.75">
      <c r="A38" s="19" t="s">
        <v>5</v>
      </c>
      <c r="B38" s="29"/>
      <c r="D38" s="31">
        <v>3</v>
      </c>
      <c r="E38" s="45">
        <v>4</v>
      </c>
      <c r="F38" s="44"/>
      <c r="G38" s="44"/>
      <c r="H38" s="47">
        <v>7</v>
      </c>
      <c r="I38" s="66"/>
      <c r="J38" s="66"/>
      <c r="K38" s="66"/>
      <c r="L38" s="66"/>
      <c r="M38" s="66"/>
      <c r="N38" s="180"/>
      <c r="O38" s="35" t="s">
        <v>156</v>
      </c>
      <c r="P38" s="84" t="s">
        <v>19</v>
      </c>
    </row>
    <row r="39" spans="1:16" ht="12.75">
      <c r="A39" s="28" t="s">
        <v>22</v>
      </c>
      <c r="B39" s="61"/>
      <c r="C39" s="36"/>
      <c r="D39" s="31">
        <v>10</v>
      </c>
      <c r="E39" s="22">
        <v>11</v>
      </c>
      <c r="F39" s="36"/>
      <c r="G39" s="36"/>
      <c r="H39" s="33"/>
      <c r="I39" s="66"/>
      <c r="J39" s="66"/>
      <c r="K39" s="66"/>
      <c r="L39" s="66"/>
      <c r="M39" s="66"/>
      <c r="N39" s="180" t="s">
        <v>171</v>
      </c>
      <c r="O39" s="35" t="s">
        <v>157</v>
      </c>
      <c r="P39" s="84" t="s">
        <v>19</v>
      </c>
    </row>
    <row r="40" spans="1:16" ht="12.75">
      <c r="A40" s="28" t="s">
        <v>34</v>
      </c>
      <c r="B40" s="62"/>
      <c r="C40" s="53"/>
      <c r="D40" s="58">
        <v>17</v>
      </c>
      <c r="E40" s="59">
        <v>18</v>
      </c>
      <c r="F40" s="53"/>
      <c r="G40" s="53"/>
      <c r="H40" s="63"/>
      <c r="I40" s="68"/>
      <c r="J40" s="68"/>
      <c r="K40" s="68"/>
      <c r="L40" s="68"/>
      <c r="M40" s="68"/>
      <c r="N40" s="187" t="s">
        <v>172</v>
      </c>
      <c r="O40" s="49" t="s">
        <v>158</v>
      </c>
      <c r="P40" s="84" t="s">
        <v>19</v>
      </c>
    </row>
    <row r="41" spans="1:16" ht="13.5" thickBot="1">
      <c r="A41" s="37"/>
      <c r="B41" s="38"/>
      <c r="C41" s="39"/>
      <c r="D41" s="40">
        <v>24</v>
      </c>
      <c r="E41" s="41">
        <v>25</v>
      </c>
      <c r="F41" s="39"/>
      <c r="G41" s="39"/>
      <c r="H41" s="42"/>
      <c r="I41" s="161"/>
      <c r="J41" s="161"/>
      <c r="K41" s="161"/>
      <c r="L41" s="161"/>
      <c r="M41" s="161"/>
      <c r="N41" s="181" t="s">
        <v>173</v>
      </c>
      <c r="O41" s="43" t="s">
        <v>159</v>
      </c>
      <c r="P41" s="84" t="s">
        <v>19</v>
      </c>
    </row>
    <row r="42" spans="1:16" ht="12.75">
      <c r="A42" s="19" t="s">
        <v>32</v>
      </c>
      <c r="B42" s="20"/>
      <c r="C42" s="64"/>
      <c r="D42" s="21">
        <v>1</v>
      </c>
      <c r="E42" s="45">
        <v>3</v>
      </c>
      <c r="F42" s="60">
        <v>4</v>
      </c>
      <c r="G42" s="44"/>
      <c r="I42" s="93"/>
      <c r="J42" s="93"/>
      <c r="K42" s="93"/>
      <c r="L42" s="93"/>
      <c r="M42" s="93"/>
      <c r="N42" s="185"/>
      <c r="O42" s="51" t="s">
        <v>160</v>
      </c>
      <c r="P42" s="84" t="s">
        <v>19</v>
      </c>
    </row>
    <row r="43" spans="1:16" ht="12.75">
      <c r="A43" s="28" t="s">
        <v>28</v>
      </c>
      <c r="B43" s="29"/>
      <c r="C43" s="48"/>
      <c r="D43" s="31">
        <v>8</v>
      </c>
      <c r="E43" s="22">
        <v>9</v>
      </c>
      <c r="F43" s="53"/>
      <c r="G43" s="6"/>
      <c r="H43" s="47">
        <v>12</v>
      </c>
      <c r="I43" s="66"/>
      <c r="J43" s="66"/>
      <c r="K43" s="66"/>
      <c r="L43" s="66"/>
      <c r="M43" s="66"/>
      <c r="N43" s="180"/>
      <c r="O43" s="35" t="s">
        <v>35</v>
      </c>
      <c r="P43" s="84" t="s">
        <v>19</v>
      </c>
    </row>
    <row r="44" spans="1:16" ht="12.75">
      <c r="A44" s="28" t="s">
        <v>34</v>
      </c>
      <c r="B44" s="29"/>
      <c r="C44" s="36"/>
      <c r="D44" s="31">
        <v>15</v>
      </c>
      <c r="E44" s="22">
        <v>16</v>
      </c>
      <c r="F44" s="36"/>
      <c r="G44" s="36"/>
      <c r="H44" s="33"/>
      <c r="I44" s="66"/>
      <c r="J44" s="66"/>
      <c r="K44" s="66"/>
      <c r="L44" s="66"/>
      <c r="M44" s="66"/>
      <c r="N44" s="180" t="s">
        <v>226</v>
      </c>
      <c r="O44" s="35" t="s">
        <v>36</v>
      </c>
      <c r="P44" s="84" t="s">
        <v>19</v>
      </c>
    </row>
    <row r="45" spans="1:16" ht="12.75">
      <c r="A45" s="28"/>
      <c r="B45" s="162"/>
      <c r="C45" s="53"/>
      <c r="D45" s="58">
        <v>22</v>
      </c>
      <c r="E45" s="59">
        <v>23</v>
      </c>
      <c r="F45" s="53"/>
      <c r="G45" s="53"/>
      <c r="H45" s="63"/>
      <c r="I45" s="66"/>
      <c r="J45" s="66"/>
      <c r="K45" s="66"/>
      <c r="L45" s="66"/>
      <c r="M45" s="66"/>
      <c r="N45" s="187"/>
      <c r="O45" s="49" t="s">
        <v>129</v>
      </c>
      <c r="P45" s="84"/>
    </row>
    <row r="46" spans="1:16" ht="13.5" thickBot="1">
      <c r="A46" s="37"/>
      <c r="B46" s="38"/>
      <c r="C46" s="164">
        <v>28</v>
      </c>
      <c r="D46" s="40">
        <v>29</v>
      </c>
      <c r="E46" s="41">
        <v>30</v>
      </c>
      <c r="F46" s="39"/>
      <c r="G46" s="39"/>
      <c r="H46" s="166">
        <v>2</v>
      </c>
      <c r="I46" s="68"/>
      <c r="J46" s="68"/>
      <c r="K46" s="68"/>
      <c r="L46" s="68"/>
      <c r="M46" s="68"/>
      <c r="N46" s="181"/>
      <c r="O46" s="43" t="s">
        <v>130</v>
      </c>
      <c r="P46" s="84" t="s">
        <v>19</v>
      </c>
    </row>
    <row r="47" spans="1:16" ht="12.75">
      <c r="A47" s="19" t="s">
        <v>18</v>
      </c>
      <c r="B47" s="6"/>
      <c r="C47" s="163">
        <v>4</v>
      </c>
      <c r="D47" s="96">
        <v>5</v>
      </c>
      <c r="E47" s="97">
        <v>6</v>
      </c>
      <c r="F47" s="6"/>
      <c r="G47" s="6"/>
      <c r="H47" s="6"/>
      <c r="I47" s="93"/>
      <c r="J47" s="93"/>
      <c r="K47" s="93"/>
      <c r="L47" s="93"/>
      <c r="M47" s="93"/>
      <c r="N47" s="185" t="s">
        <v>174</v>
      </c>
      <c r="O47" s="51" t="s">
        <v>131</v>
      </c>
      <c r="P47" s="84" t="s">
        <v>19</v>
      </c>
    </row>
    <row r="48" spans="1:16" ht="13.5" thickBot="1">
      <c r="A48" s="28" t="s">
        <v>32</v>
      </c>
      <c r="B48" s="29"/>
      <c r="C48" s="30"/>
      <c r="D48" s="31">
        <v>12</v>
      </c>
      <c r="E48" s="22">
        <v>13</v>
      </c>
      <c r="F48" s="165">
        <v>14</v>
      </c>
      <c r="G48" s="47">
        <v>15</v>
      </c>
      <c r="H48" s="33"/>
      <c r="I48" s="68"/>
      <c r="J48" s="68"/>
      <c r="K48" s="68"/>
      <c r="L48" s="66"/>
      <c r="M48" s="68"/>
      <c r="N48" s="180" t="s">
        <v>175</v>
      </c>
      <c r="O48" s="67" t="s">
        <v>132</v>
      </c>
      <c r="P48" s="84" t="s">
        <v>19</v>
      </c>
    </row>
    <row r="49" spans="1:16" ht="12.75">
      <c r="A49" s="28" t="s">
        <v>23</v>
      </c>
      <c r="B49" s="29"/>
      <c r="C49" s="30"/>
      <c r="D49" s="31">
        <v>19</v>
      </c>
      <c r="E49" s="57">
        <v>20</v>
      </c>
      <c r="F49" s="36"/>
      <c r="G49" s="36"/>
      <c r="H49" s="33"/>
      <c r="I49" s="68"/>
      <c r="J49" s="68"/>
      <c r="K49" s="68"/>
      <c r="L49" s="68"/>
      <c r="M49" s="68"/>
      <c r="N49" s="180"/>
      <c r="O49" s="35" t="s">
        <v>133</v>
      </c>
      <c r="P49" s="84" t="s">
        <v>19</v>
      </c>
    </row>
    <row r="50" spans="1:16" ht="13.5" thickBot="1">
      <c r="A50" s="37"/>
      <c r="B50" s="162"/>
      <c r="C50" s="170"/>
      <c r="D50" s="58">
        <v>26</v>
      </c>
      <c r="E50" s="59">
        <v>27</v>
      </c>
      <c r="F50" s="53"/>
      <c r="G50" s="53"/>
      <c r="H50" s="63"/>
      <c r="I50" s="94"/>
      <c r="J50" s="94"/>
      <c r="K50" s="94"/>
      <c r="L50" s="94"/>
      <c r="M50" s="94"/>
      <c r="N50" s="181"/>
      <c r="O50" s="43" t="s">
        <v>134</v>
      </c>
      <c r="P50" s="84" t="s">
        <v>19</v>
      </c>
    </row>
    <row r="51" spans="1:16" ht="12.75">
      <c r="A51" s="167" t="s">
        <v>6</v>
      </c>
      <c r="B51" s="20"/>
      <c r="C51" s="44"/>
      <c r="D51" s="21">
        <v>3</v>
      </c>
      <c r="E51" s="45">
        <v>4</v>
      </c>
      <c r="F51" s="44"/>
      <c r="G51" s="172"/>
      <c r="H51" s="25"/>
      <c r="I51" s="100"/>
      <c r="J51" s="100"/>
      <c r="K51" s="100"/>
      <c r="L51" s="100"/>
      <c r="M51" s="100"/>
      <c r="N51" s="185"/>
      <c r="O51" s="51" t="s">
        <v>135</v>
      </c>
      <c r="P51" s="84" t="s">
        <v>19</v>
      </c>
    </row>
    <row r="52" spans="1:16" ht="12.75">
      <c r="A52" s="168" t="s">
        <v>22</v>
      </c>
      <c r="B52" s="29"/>
      <c r="C52" s="36"/>
      <c r="D52" s="31">
        <v>10</v>
      </c>
      <c r="E52" s="22">
        <v>11</v>
      </c>
      <c r="F52" s="36"/>
      <c r="G52" s="36"/>
      <c r="H52" s="33"/>
      <c r="I52" s="66"/>
      <c r="J52" s="66"/>
      <c r="K52" s="66"/>
      <c r="L52" s="66"/>
      <c r="M52" s="66"/>
      <c r="N52" s="188"/>
      <c r="O52" s="67" t="s">
        <v>136</v>
      </c>
      <c r="P52" s="84" t="s">
        <v>19</v>
      </c>
    </row>
    <row r="53" spans="1:16" ht="12.75">
      <c r="A53" s="168" t="s">
        <v>37</v>
      </c>
      <c r="B53" s="29"/>
      <c r="C53" s="36"/>
      <c r="D53" s="31">
        <v>17</v>
      </c>
      <c r="E53" s="22">
        <v>18</v>
      </c>
      <c r="F53" s="36"/>
      <c r="G53" s="171"/>
      <c r="H53" s="33"/>
      <c r="I53" s="34"/>
      <c r="J53" s="34"/>
      <c r="K53" s="34"/>
      <c r="L53" s="34"/>
      <c r="M53" s="34"/>
      <c r="N53" s="188"/>
      <c r="O53" s="67" t="s">
        <v>137</v>
      </c>
      <c r="P53" s="84" t="s">
        <v>19</v>
      </c>
    </row>
    <row r="54" spans="1:16" ht="13.5" thickBot="1">
      <c r="A54" s="168"/>
      <c r="B54" s="162"/>
      <c r="C54" s="36"/>
      <c r="D54" s="58">
        <v>24</v>
      </c>
      <c r="E54" s="166">
        <v>25</v>
      </c>
      <c r="F54" s="53"/>
      <c r="G54" s="193"/>
      <c r="H54" s="63"/>
      <c r="I54" s="192"/>
      <c r="J54" s="192"/>
      <c r="K54" s="192"/>
      <c r="L54" s="192"/>
      <c r="M54" s="192"/>
      <c r="N54" s="194"/>
      <c r="O54" s="195"/>
      <c r="P54" s="84"/>
    </row>
    <row r="55" spans="1:16" ht="13.5" thickBot="1">
      <c r="A55" s="169"/>
      <c r="B55" s="173"/>
      <c r="C55" s="170"/>
      <c r="D55" s="58">
        <v>31</v>
      </c>
      <c r="E55" s="166">
        <v>1</v>
      </c>
      <c r="F55" s="39"/>
      <c r="G55" s="39"/>
      <c r="H55" s="42"/>
      <c r="I55" s="94"/>
      <c r="J55" s="94"/>
      <c r="K55" s="94"/>
      <c r="L55" s="94"/>
      <c r="M55" s="94"/>
      <c r="N55" s="189"/>
      <c r="O55" s="69" t="s">
        <v>138</v>
      </c>
      <c r="P55" s="84" t="s">
        <v>19</v>
      </c>
    </row>
    <row r="56" spans="1:16" ht="12.75">
      <c r="A56" s="218" t="s">
        <v>38</v>
      </c>
      <c r="B56" s="218"/>
      <c r="C56" s="219"/>
      <c r="D56" s="47">
        <v>12</v>
      </c>
      <c r="E56" s="76" t="s">
        <v>40</v>
      </c>
      <c r="F56" s="72"/>
      <c r="G56" s="71"/>
      <c r="H56" s="71"/>
      <c r="I56" s="190" t="s">
        <v>39</v>
      </c>
      <c r="J56" s="77" t="s">
        <v>42</v>
      </c>
      <c r="K56" s="77" t="s">
        <v>43</v>
      </c>
      <c r="N56" s="70" t="s">
        <v>39</v>
      </c>
      <c r="O56" s="74"/>
      <c r="P56" s="84" t="s">
        <v>19</v>
      </c>
    </row>
    <row r="57" spans="4:16" ht="12.75" customHeight="1">
      <c r="D57" s="57">
        <v>22</v>
      </c>
      <c r="E57" s="76" t="s">
        <v>44</v>
      </c>
      <c r="F57" s="72"/>
      <c r="I57" s="81"/>
      <c r="J57" s="79" t="s">
        <v>139</v>
      </c>
      <c r="K57" s="80" t="s">
        <v>45</v>
      </c>
      <c r="N57" s="78" t="s">
        <v>143</v>
      </c>
      <c r="P57" s="84" t="s">
        <v>19</v>
      </c>
    </row>
    <row r="58" spans="4:16" ht="12.75" customHeight="1">
      <c r="D58" s="174">
        <v>24</v>
      </c>
      <c r="E58" s="76" t="s">
        <v>46</v>
      </c>
      <c r="F58" s="72"/>
      <c r="I58" s="81"/>
      <c r="J58" s="77" t="s">
        <v>47</v>
      </c>
      <c r="K58" s="77" t="s">
        <v>48</v>
      </c>
      <c r="N58" s="78" t="s">
        <v>142</v>
      </c>
      <c r="P58" s="84" t="s">
        <v>19</v>
      </c>
    </row>
    <row r="59" spans="4:16" ht="12.75">
      <c r="D59" s="32">
        <v>4</v>
      </c>
      <c r="E59" s="76" t="s">
        <v>41</v>
      </c>
      <c r="F59" s="72"/>
      <c r="I59" s="76"/>
      <c r="N59" s="78"/>
      <c r="P59" s="84" t="s">
        <v>19</v>
      </c>
    </row>
    <row r="60" spans="5:16" ht="12.75">
      <c r="E60" s="72"/>
      <c r="F60" s="72"/>
      <c r="G60" s="72"/>
      <c r="H60" s="72"/>
      <c r="P60" s="84" t="s">
        <v>19</v>
      </c>
    </row>
    <row r="61" ht="12.75">
      <c r="P61" s="84" t="s">
        <v>19</v>
      </c>
    </row>
    <row r="62" ht="12.75"/>
    <row r="63" ht="12.75"/>
    <row r="64" ht="12.75"/>
    <row r="65" spans="1:15" s="81" customFormat="1" ht="12.75">
      <c r="A65" s="75"/>
      <c r="B65" s="23"/>
      <c r="C65" s="23"/>
      <c r="D65" s="23"/>
      <c r="E65" s="23"/>
      <c r="F65" s="23"/>
      <c r="G65" s="23"/>
      <c r="H65" s="23"/>
      <c r="I65" s="6"/>
      <c r="J65" s="6"/>
      <c r="L65" s="6"/>
      <c r="M65" s="6"/>
      <c r="N65" s="6"/>
      <c r="O65" s="6"/>
    </row>
    <row r="66" spans="1:15" s="81" customFormat="1" ht="12.75">
      <c r="A66" s="75"/>
      <c r="B66" s="23"/>
      <c r="C66" s="23"/>
      <c r="D66" s="23"/>
      <c r="E66" s="23"/>
      <c r="F66" s="23"/>
      <c r="G66" s="23"/>
      <c r="H66" s="23"/>
      <c r="I66" s="6"/>
      <c r="J66" s="6"/>
      <c r="L66" s="6"/>
      <c r="M66" s="6"/>
      <c r="N66" s="6"/>
      <c r="O66" s="6"/>
    </row>
    <row r="67" spans="1:15" s="81" customFormat="1" ht="12.75">
      <c r="A67" s="75"/>
      <c r="B67" s="23"/>
      <c r="C67" s="23"/>
      <c r="D67" s="23"/>
      <c r="E67" s="23"/>
      <c r="F67" s="23"/>
      <c r="G67" s="23"/>
      <c r="H67" s="23"/>
      <c r="I67" s="6"/>
      <c r="J67" s="6"/>
      <c r="L67" s="6"/>
      <c r="M67" s="6"/>
      <c r="N67" s="6"/>
      <c r="O67" s="6"/>
    </row>
    <row r="68" spans="1:15" s="81" customFormat="1" ht="12.75">
      <c r="A68" s="75"/>
      <c r="B68" s="23"/>
      <c r="C68" s="23"/>
      <c r="D68" s="23"/>
      <c r="E68" s="23"/>
      <c r="F68" s="23"/>
      <c r="G68" s="23"/>
      <c r="H68" s="23"/>
      <c r="I68" s="6"/>
      <c r="J68" s="6"/>
      <c r="L68" s="6"/>
      <c r="M68" s="6"/>
      <c r="N68" s="6"/>
      <c r="O68" s="6"/>
    </row>
    <row r="69" spans="1:15" s="81" customFormat="1" ht="12.75">
      <c r="A69" s="75"/>
      <c r="B69" s="23"/>
      <c r="C69" s="23"/>
      <c r="D69" s="23"/>
      <c r="E69" s="23"/>
      <c r="F69" s="23"/>
      <c r="G69" s="23"/>
      <c r="H69" s="23"/>
      <c r="I69" s="6"/>
      <c r="J69" s="6"/>
      <c r="L69" s="6"/>
      <c r="M69" s="6"/>
      <c r="N69" s="6"/>
      <c r="O69" s="6"/>
    </row>
    <row r="70" spans="1:15" s="81" customFormat="1" ht="12.75">
      <c r="A70" s="75"/>
      <c r="B70" s="23"/>
      <c r="C70" s="23"/>
      <c r="D70" s="23"/>
      <c r="E70" s="23"/>
      <c r="F70" s="23"/>
      <c r="G70" s="23"/>
      <c r="H70" s="23"/>
      <c r="I70" s="6"/>
      <c r="J70" s="6"/>
      <c r="L70" s="6"/>
      <c r="M70" s="6"/>
      <c r="N70" s="6"/>
      <c r="O70" s="6"/>
    </row>
    <row r="71" spans="1:15" s="81" customFormat="1" ht="12.75">
      <c r="A71" s="75"/>
      <c r="B71" s="23"/>
      <c r="C71" s="23"/>
      <c r="D71" s="23"/>
      <c r="E71" s="23"/>
      <c r="F71" s="23"/>
      <c r="G71" s="23"/>
      <c r="H71" s="23"/>
      <c r="I71" s="6"/>
      <c r="J71" s="6"/>
      <c r="L71" s="6"/>
      <c r="M71" s="6"/>
      <c r="N71" s="6"/>
      <c r="O71" s="6"/>
    </row>
    <row r="72" spans="1:15" s="81" customFormat="1" ht="12.75">
      <c r="A72" s="75"/>
      <c r="B72" s="23"/>
      <c r="C72" s="23"/>
      <c r="D72" s="23"/>
      <c r="E72" s="23"/>
      <c r="F72" s="23"/>
      <c r="G72" s="23"/>
      <c r="H72" s="23"/>
      <c r="I72" s="6"/>
      <c r="J72" s="6"/>
      <c r="L72" s="6"/>
      <c r="M72" s="6"/>
      <c r="N72" s="6"/>
      <c r="O72" s="6"/>
    </row>
    <row r="73" spans="1:15" s="81" customFormat="1" ht="12.75">
      <c r="A73" s="75"/>
      <c r="B73" s="23"/>
      <c r="C73" s="23"/>
      <c r="D73" s="23"/>
      <c r="E73" s="23"/>
      <c r="F73" s="23"/>
      <c r="G73" s="23"/>
      <c r="H73" s="23"/>
      <c r="I73" s="6"/>
      <c r="J73" s="6"/>
      <c r="L73" s="6"/>
      <c r="M73" s="6"/>
      <c r="N73" s="6"/>
      <c r="O73" s="6"/>
    </row>
    <row r="74" spans="1:15" s="81" customFormat="1" ht="12.75">
      <c r="A74" s="75"/>
      <c r="B74" s="23"/>
      <c r="C74" s="23"/>
      <c r="D74" s="23"/>
      <c r="E74" s="23"/>
      <c r="F74" s="23"/>
      <c r="G74" s="23"/>
      <c r="H74" s="23"/>
      <c r="I74" s="6"/>
      <c r="J74" s="6"/>
      <c r="L74" s="6"/>
      <c r="M74" s="6"/>
      <c r="N74" s="6"/>
      <c r="O74" s="6"/>
    </row>
    <row r="75" spans="1:15" s="81" customFormat="1" ht="12.75">
      <c r="A75" s="75"/>
      <c r="B75" s="23"/>
      <c r="C75" s="23"/>
      <c r="D75" s="23"/>
      <c r="E75" s="23"/>
      <c r="F75" s="23"/>
      <c r="G75" s="23"/>
      <c r="H75" s="23"/>
      <c r="I75" s="6"/>
      <c r="J75" s="6"/>
      <c r="L75" s="6"/>
      <c r="M75" s="6"/>
      <c r="N75" s="6"/>
      <c r="O75" s="6"/>
    </row>
    <row r="76" spans="1:15" s="81" customFormat="1" ht="12.75">
      <c r="A76" s="75"/>
      <c r="B76" s="23"/>
      <c r="C76" s="23"/>
      <c r="D76" s="23"/>
      <c r="E76" s="23"/>
      <c r="F76" s="23"/>
      <c r="G76" s="23"/>
      <c r="H76" s="23"/>
      <c r="I76" s="6"/>
      <c r="J76" s="6"/>
      <c r="L76" s="6"/>
      <c r="M76" s="6"/>
      <c r="N76" s="6"/>
      <c r="O76" s="6"/>
    </row>
    <row r="77" spans="1:15" s="81" customFormat="1" ht="12.75">
      <c r="A77" s="75"/>
      <c r="B77" s="23"/>
      <c r="C77" s="23"/>
      <c r="D77" s="23"/>
      <c r="E77" s="23"/>
      <c r="F77" s="23"/>
      <c r="G77" s="23"/>
      <c r="H77" s="23"/>
      <c r="I77" s="6"/>
      <c r="J77" s="6"/>
      <c r="L77" s="6"/>
      <c r="M77" s="6"/>
      <c r="N77" s="6"/>
      <c r="O77" s="6"/>
    </row>
    <row r="78" spans="1:15" s="81" customFormat="1" ht="12.75">
      <c r="A78" s="75"/>
      <c r="B78" s="23"/>
      <c r="C78" s="23"/>
      <c r="D78" s="23"/>
      <c r="E78" s="23"/>
      <c r="F78" s="23"/>
      <c r="G78" s="23"/>
      <c r="H78" s="23"/>
      <c r="I78" s="6"/>
      <c r="J78" s="6"/>
      <c r="L78" s="6"/>
      <c r="M78" s="6"/>
      <c r="N78" s="6"/>
      <c r="O78" s="6"/>
    </row>
    <row r="79" spans="1:15" s="81" customFormat="1" ht="12.75">
      <c r="A79" s="75"/>
      <c r="B79" s="23"/>
      <c r="C79" s="23"/>
      <c r="D79" s="23"/>
      <c r="E79" s="23"/>
      <c r="F79" s="23"/>
      <c r="G79" s="23"/>
      <c r="H79" s="23"/>
      <c r="I79" s="6"/>
      <c r="J79" s="6"/>
      <c r="L79" s="6"/>
      <c r="M79" s="6"/>
      <c r="N79" s="6"/>
      <c r="O79" s="6"/>
    </row>
  </sheetData>
  <sheetProtection/>
  <mergeCells count="2">
    <mergeCell ref="J1:K1"/>
    <mergeCell ref="A56:C56"/>
  </mergeCells>
  <printOptions/>
  <pageMargins left="0.25" right="0.2" top="0.32" bottom="0.15748031496062992" header="0.17" footer="0.11811023622047245"/>
  <pageSetup fitToWidth="2" horizontalDpi="300" verticalDpi="300" orientation="landscape" paperSize="9" scale="65" r:id="rId3"/>
  <colBreaks count="1" manualBreakCount="1">
    <brk id="13" max="5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200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0</v>
      </c>
      <c r="G4" s="264" t="s">
        <v>184</v>
      </c>
      <c r="H4" s="265">
        <v>40695</v>
      </c>
      <c r="I4" s="264" t="s">
        <v>184</v>
      </c>
      <c r="J4" s="265">
        <v>40696</v>
      </c>
      <c r="K4" s="264" t="s">
        <v>184</v>
      </c>
      <c r="L4" s="265">
        <v>40697</v>
      </c>
      <c r="M4" s="262" t="str">
        <f>IF('2011'!N25&gt;"",'2011'!N25,"")</f>
        <v>04-05[N] 20º Mutirão Nac. Ação Ecológica</v>
      </c>
      <c r="N4" s="263">
        <v>40698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",'2011'!I25,"  L: ",'2011'!J25,"  E: ",'2011'!K25,"  S: ",'2011'!L25,"  P: ",'2011'!M25)</f>
        <v>  G:   L:   E:   S:   P: </v>
      </c>
      <c r="N5" s="267"/>
    </row>
    <row r="6" spans="1:14" ht="33" customHeight="1">
      <c r="A6" s="262" t="s">
        <v>184</v>
      </c>
      <c r="B6" s="263">
        <v>40699</v>
      </c>
      <c r="C6" s="264" t="s">
        <v>184</v>
      </c>
      <c r="D6" s="265">
        <v>40700</v>
      </c>
      <c r="E6" s="264" t="s">
        <v>184</v>
      </c>
      <c r="F6" s="265">
        <v>40701</v>
      </c>
      <c r="G6" s="264" t="s">
        <v>184</v>
      </c>
      <c r="H6" s="265">
        <v>40702</v>
      </c>
      <c r="I6" s="264" t="s">
        <v>184</v>
      </c>
      <c r="J6" s="265">
        <v>40703</v>
      </c>
      <c r="K6" s="264" t="s">
        <v>184</v>
      </c>
      <c r="L6" s="265">
        <v>40704</v>
      </c>
      <c r="M6" s="262">
        <f>IF('2011'!N26&gt;"",'2011'!N26,"")</f>
      </c>
      <c r="N6" s="263">
        <v>40705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",'2011'!I26,"  L: ",'2011'!J26,"  E: ",'2011'!K26,"  S: ",'2011'!L26,"  P: ",'2011'!M26)</f>
        <v>  G:   L:   E:   S:   P: </v>
      </c>
      <c r="N7" s="267"/>
    </row>
    <row r="8" spans="1:14" ht="33" customHeight="1">
      <c r="A8" s="262" t="s">
        <v>201</v>
      </c>
      <c r="B8" s="263">
        <v>40706</v>
      </c>
      <c r="C8" s="264" t="s">
        <v>184</v>
      </c>
      <c r="D8" s="265">
        <v>40707</v>
      </c>
      <c r="E8" s="264" t="s">
        <v>184</v>
      </c>
      <c r="F8" s="265">
        <v>40708</v>
      </c>
      <c r="G8" s="264" t="s">
        <v>184</v>
      </c>
      <c r="H8" s="265">
        <v>40709</v>
      </c>
      <c r="I8" s="264" t="s">
        <v>184</v>
      </c>
      <c r="J8" s="265">
        <v>40710</v>
      </c>
      <c r="K8" s="264" t="s">
        <v>184</v>
      </c>
      <c r="L8" s="265">
        <v>40711</v>
      </c>
      <c r="M8" s="262" t="str">
        <f>IF('2011'!N27&gt;"",'2011'!N27,"")</f>
        <v>18-19[N] Grande Jogo Naval</v>
      </c>
      <c r="N8" s="263">
        <v>40712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",'2011'!I27,"  L: ",'2011'!J27,"  E: ",'2011'!K27,"  S: ",'2011'!L27,"  P: ",'2011'!M27)</f>
        <v>  G:   L:   E:   S:   P: </v>
      </c>
      <c r="N9" s="267"/>
    </row>
    <row r="10" spans="1:14" ht="33" customHeight="1">
      <c r="A10" s="262" t="s">
        <v>184</v>
      </c>
      <c r="B10" s="263">
        <v>40713</v>
      </c>
      <c r="C10" s="264" t="s">
        <v>184</v>
      </c>
      <c r="D10" s="265">
        <v>40714</v>
      </c>
      <c r="E10" s="264" t="s">
        <v>184</v>
      </c>
      <c r="F10" s="265">
        <v>40715</v>
      </c>
      <c r="G10" s="264" t="s">
        <v>184</v>
      </c>
      <c r="H10" s="265">
        <v>40716</v>
      </c>
      <c r="I10" s="264" t="s">
        <v>202</v>
      </c>
      <c r="J10" s="265">
        <v>40717</v>
      </c>
      <c r="K10" s="264" t="s">
        <v>184</v>
      </c>
      <c r="L10" s="265">
        <v>40718</v>
      </c>
      <c r="M10" s="262" t="str">
        <f>IF('2011'!N28&gt;"",'2011'!N28,"")</f>
        <v>23-26[N] Aerocampo Nac.</v>
      </c>
      <c r="N10" s="263">
        <v>40719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",'2011'!I28,"  L: ",'2011'!J28,"  E: ",'2011'!K28,"  S: ",'2011'!L28,"  P: ",'2011'!M28)</f>
        <v>  G:   L:   E:   S:   P: </v>
      </c>
      <c r="N11" s="267"/>
    </row>
    <row r="12" spans="1:14" ht="22.5" customHeight="1">
      <c r="A12" s="262" t="s">
        <v>184</v>
      </c>
      <c r="B12" s="263">
        <v>40720</v>
      </c>
      <c r="C12" s="264" t="s">
        <v>184</v>
      </c>
      <c r="D12" s="265">
        <v>40721</v>
      </c>
      <c r="E12" s="264" t="s">
        <v>184</v>
      </c>
      <c r="F12" s="265">
        <v>40722</v>
      </c>
      <c r="G12" s="264" t="s">
        <v>0</v>
      </c>
      <c r="H12" s="265">
        <v>40723</v>
      </c>
      <c r="I12" s="264" t="s">
        <v>184</v>
      </c>
      <c r="J12" s="265">
        <v>40724</v>
      </c>
      <c r="K12" s="264" t="s">
        <v>184</v>
      </c>
      <c r="L12" s="265">
        <v>0</v>
      </c>
      <c r="M12" s="262" t="s">
        <v>184</v>
      </c>
      <c r="N12" s="263">
        <v>0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/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203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0</v>
      </c>
      <c r="G4" s="264" t="s">
        <v>184</v>
      </c>
      <c r="H4" s="265">
        <v>0</v>
      </c>
      <c r="I4" s="264" t="s">
        <v>184</v>
      </c>
      <c r="J4" s="265">
        <v>0</v>
      </c>
      <c r="K4" s="264" t="s">
        <v>184</v>
      </c>
      <c r="L4" s="265">
        <v>40725</v>
      </c>
      <c r="M4" s="262">
        <f>IF('2011'!N29&gt;"",'2011'!N29,"")</f>
      </c>
      <c r="N4" s="263">
        <v>40726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",'2011'!I29,"  L: ",'2011'!J29,"  E: ",'2011'!K29,"  S: ",'2011'!L29,"  P: ",'2011'!M29)</f>
        <v>  G:   L:   E:   S:   P: </v>
      </c>
      <c r="N5" s="267"/>
    </row>
    <row r="6" spans="1:14" ht="33" customHeight="1">
      <c r="A6" s="262" t="s">
        <v>184</v>
      </c>
      <c r="B6" s="263">
        <v>40727</v>
      </c>
      <c r="C6" s="264" t="s">
        <v>184</v>
      </c>
      <c r="D6" s="265">
        <v>40728</v>
      </c>
      <c r="E6" s="264" t="s">
        <v>184</v>
      </c>
      <c r="F6" s="265">
        <v>40729</v>
      </c>
      <c r="G6" s="264" t="s">
        <v>184</v>
      </c>
      <c r="H6" s="265">
        <v>40730</v>
      </c>
      <c r="I6" s="264" t="s">
        <v>184</v>
      </c>
      <c r="J6" s="265">
        <v>40731</v>
      </c>
      <c r="K6" s="264" t="s">
        <v>184</v>
      </c>
      <c r="L6" s="265">
        <v>40732</v>
      </c>
      <c r="M6" s="262" t="str">
        <f>CONCATENATE("Revol. Const. São Paulo; ",IF('2011'!N30&gt;"",'2011'!N30,""))</f>
        <v>Revol. Const. São Paulo; </v>
      </c>
      <c r="N6" s="263">
        <v>40733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",'2011'!I30,"  L: ",'2011'!J30,"  E: ",'2011'!K30,"  S: ",'2011'!L30,"  P: ",'2011'!M30)</f>
        <v>  G:   L:   E:   S:   P: </v>
      </c>
      <c r="N7" s="267"/>
    </row>
    <row r="8" spans="1:14" ht="33" customHeight="1">
      <c r="A8" s="262" t="s">
        <v>184</v>
      </c>
      <c r="B8" s="263">
        <v>40734</v>
      </c>
      <c r="C8" s="264" t="s">
        <v>184</v>
      </c>
      <c r="D8" s="265">
        <v>40735</v>
      </c>
      <c r="E8" s="264" t="s">
        <v>184</v>
      </c>
      <c r="F8" s="265">
        <v>40736</v>
      </c>
      <c r="G8" s="264" t="s">
        <v>184</v>
      </c>
      <c r="H8" s="265">
        <v>40737</v>
      </c>
      <c r="I8" s="264" t="s">
        <v>184</v>
      </c>
      <c r="J8" s="265">
        <v>40738</v>
      </c>
      <c r="K8" s="264" t="s">
        <v>184</v>
      </c>
      <c r="L8" s="265">
        <v>40739</v>
      </c>
      <c r="M8" s="262">
        <f>IF('2011'!N31&gt;"",'2011'!N31,"")</f>
      </c>
      <c r="N8" s="263">
        <v>40740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",'2011'!I31,"  L: ",'2011'!J31,"  E: ",'2011'!K31,"  S: ",'2011'!L31,"  P: ",'2011'!M31)</f>
        <v>  G:   L:   E:   S:   P: </v>
      </c>
      <c r="N9" s="267"/>
    </row>
    <row r="10" spans="1:14" ht="33" customHeight="1">
      <c r="A10" s="262" t="s">
        <v>184</v>
      </c>
      <c r="B10" s="263">
        <v>40741</v>
      </c>
      <c r="C10" s="264" t="s">
        <v>184</v>
      </c>
      <c r="D10" s="265">
        <v>40742</v>
      </c>
      <c r="E10" s="264" t="s">
        <v>184</v>
      </c>
      <c r="F10" s="265">
        <v>40743</v>
      </c>
      <c r="G10" s="264" t="s">
        <v>184</v>
      </c>
      <c r="H10" s="265">
        <v>40744</v>
      </c>
      <c r="I10" s="264" t="s">
        <v>184</v>
      </c>
      <c r="J10" s="265">
        <v>40745</v>
      </c>
      <c r="K10" s="264" t="s">
        <v>184</v>
      </c>
      <c r="L10" s="265">
        <v>40746</v>
      </c>
      <c r="M10" s="262" t="str">
        <f>IF('2011'!N32&gt;"",'2011'!N32,"")</f>
        <v>27-7/ago[N] 22º Jamboree Mundial (Rinkaby Fields/Suécia)</v>
      </c>
      <c r="N10" s="263">
        <v>40747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",'2011'!I32,"  L: ",'2011'!J32,"  E: ",'2011'!K32,"  S: ",'2011'!L32,"  P: ",'2011'!M32)</f>
        <v>  G:   L:   E:   S:   P: </v>
      </c>
      <c r="N11" s="267"/>
    </row>
    <row r="12" spans="1:14" ht="33" customHeight="1">
      <c r="A12" s="262" t="s">
        <v>184</v>
      </c>
      <c r="B12" s="263">
        <v>40748</v>
      </c>
      <c r="C12" s="264" t="s">
        <v>184</v>
      </c>
      <c r="D12" s="265">
        <v>40749</v>
      </c>
      <c r="E12" s="264" t="s">
        <v>184</v>
      </c>
      <c r="F12" s="265">
        <v>40750</v>
      </c>
      <c r="G12" s="264" t="s">
        <v>184</v>
      </c>
      <c r="H12" s="265">
        <v>40751</v>
      </c>
      <c r="I12" s="264" t="s">
        <v>184</v>
      </c>
      <c r="J12" s="265">
        <v>40752</v>
      </c>
      <c r="K12" s="264" t="s">
        <v>184</v>
      </c>
      <c r="L12" s="265">
        <v>40753</v>
      </c>
      <c r="M12" s="262">
        <f>IF('2011'!N33&gt;"",'2011'!N33,"")</f>
      </c>
      <c r="N12" s="263">
        <v>40754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 t="str">
        <f>CONCATENATE("  G: ",'2011'!I33,"  L: ",'2011'!J33,"  E: ",'2011'!K33,"  S: ",'2011'!L33,"  P: ",'2011'!M33)</f>
        <v>  G:   L:   E:   S:   P: </v>
      </c>
      <c r="N13" s="267"/>
    </row>
    <row r="14" spans="1:14" ht="22.5" customHeight="1">
      <c r="A14" s="262" t="s">
        <v>184</v>
      </c>
      <c r="B14" s="263">
        <v>40755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204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40756</v>
      </c>
      <c r="E4" s="264" t="s">
        <v>184</v>
      </c>
      <c r="F4" s="265">
        <v>40757</v>
      </c>
      <c r="G4" s="264" t="s">
        <v>184</v>
      </c>
      <c r="H4" s="265">
        <v>40758</v>
      </c>
      <c r="I4" s="264" t="s">
        <v>184</v>
      </c>
      <c r="J4" s="265">
        <v>40759</v>
      </c>
      <c r="K4" s="264" t="s">
        <v>184</v>
      </c>
      <c r="L4" s="265">
        <v>40760</v>
      </c>
      <c r="M4" s="262" t="str">
        <f>CONCATENATE("Dia do Chefe Escoteiro; ",IF('2011'!N34&gt;"",'2011'!N34,""))</f>
        <v>Dia do Chefe Escoteiro; </v>
      </c>
      <c r="N4" s="263">
        <v>40761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",'2011'!I34,"  L: ",'2011'!J34,"  E: ",'2011'!K34,"  S: ",'2011'!L34,"  P: ",'2011'!M34)</f>
        <v>  G:   L:   E:   S:   P: </v>
      </c>
      <c r="N5" s="267"/>
    </row>
    <row r="6" spans="1:14" ht="33" customHeight="1">
      <c r="A6" s="262" t="s">
        <v>184</v>
      </c>
      <c r="B6" s="263">
        <v>40762</v>
      </c>
      <c r="C6" s="264" t="s">
        <v>184</v>
      </c>
      <c r="D6" s="265">
        <v>40763</v>
      </c>
      <c r="E6" s="264" t="s">
        <v>184</v>
      </c>
      <c r="F6" s="265">
        <v>40764</v>
      </c>
      <c r="G6" s="264" t="s">
        <v>184</v>
      </c>
      <c r="H6" s="265">
        <v>40765</v>
      </c>
      <c r="I6" s="264" t="s">
        <v>184</v>
      </c>
      <c r="J6" s="265">
        <v>40766</v>
      </c>
      <c r="K6" s="264" t="s">
        <v>205</v>
      </c>
      <c r="L6" s="265">
        <v>40767</v>
      </c>
      <c r="M6" s="262" t="str">
        <f>IF('2011'!N35&gt;"",'2011'!N35,"")</f>
        <v>13-14[N] 24º Elo Nac. (1ª data)</v>
      </c>
      <c r="N6" s="263">
        <v>40768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",'2011'!I35,"  L: ",'2011'!J35,"  E: ",'2011'!K35,"  S: ",'2011'!L35,"  P: ",'2011'!M35)</f>
        <v>  G:   L:   E:   S:   P: </v>
      </c>
      <c r="N7" s="267"/>
    </row>
    <row r="8" spans="1:14" ht="33" customHeight="1">
      <c r="A8" s="262" t="s">
        <v>206</v>
      </c>
      <c r="B8" s="263">
        <v>40769</v>
      </c>
      <c r="C8" s="264" t="s">
        <v>184</v>
      </c>
      <c r="D8" s="265">
        <v>40770</v>
      </c>
      <c r="E8" s="264" t="s">
        <v>184</v>
      </c>
      <c r="F8" s="265">
        <v>40771</v>
      </c>
      <c r="G8" s="264" t="s">
        <v>184</v>
      </c>
      <c r="H8" s="265">
        <v>40772</v>
      </c>
      <c r="I8" s="264" t="s">
        <v>184</v>
      </c>
      <c r="J8" s="265">
        <v>40773</v>
      </c>
      <c r="K8" s="264" t="s">
        <v>184</v>
      </c>
      <c r="L8" s="265">
        <v>40774</v>
      </c>
      <c r="M8" s="262" t="str">
        <f>CONCATENATE("Fund. cidade SBCampo; ",IF('2011'!N36&gt;"",'2011'!N36,""))</f>
        <v>Fund. cidade SBCampo; 20-21[N] 65ª Reun.Cons. Admin.Nac. (?/?);</v>
      </c>
      <c r="N8" s="263">
        <v>40775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",'2011'!I36,"  L: ",'2011'!J36,"  E: ",'2011'!K36,"  S: ",'2011'!L36,"  P: ",'2011'!M36)</f>
        <v>  G:   L:   E:   S:   P: </v>
      </c>
      <c r="N9" s="267"/>
    </row>
    <row r="10" spans="1:14" ht="33" customHeight="1">
      <c r="A10" s="262" t="s">
        <v>184</v>
      </c>
      <c r="B10" s="263">
        <v>40776</v>
      </c>
      <c r="C10" s="264" t="s">
        <v>184</v>
      </c>
      <c r="D10" s="265">
        <v>40777</v>
      </c>
      <c r="E10" s="264" t="s">
        <v>184</v>
      </c>
      <c r="F10" s="265">
        <v>40778</v>
      </c>
      <c r="G10" s="264" t="s">
        <v>184</v>
      </c>
      <c r="H10" s="265">
        <v>40779</v>
      </c>
      <c r="I10" s="264" t="s">
        <v>184</v>
      </c>
      <c r="J10" s="265">
        <v>40780</v>
      </c>
      <c r="K10" s="264" t="s">
        <v>184</v>
      </c>
      <c r="L10" s="265">
        <v>40781</v>
      </c>
      <c r="M10" s="262">
        <f>IF('2011'!N37&gt;"",'2011'!N37,"")</f>
      </c>
      <c r="N10" s="263">
        <v>40782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",'2011'!I37,"  L: ",'2011'!J37,"  E: ",'2011'!K37,"  S: ",'2011'!L37,"  P: ",'2011'!M37)</f>
        <v>  G:   L:   E:   S:   P: </v>
      </c>
      <c r="N11" s="267"/>
    </row>
    <row r="12" spans="1:14" ht="22.5" customHeight="1">
      <c r="A12" s="262" t="s">
        <v>184</v>
      </c>
      <c r="B12" s="263">
        <v>40783</v>
      </c>
      <c r="C12" s="264" t="s">
        <v>184</v>
      </c>
      <c r="D12" s="265">
        <v>40784</v>
      </c>
      <c r="E12" s="264" t="s">
        <v>184</v>
      </c>
      <c r="F12" s="265">
        <v>40785</v>
      </c>
      <c r="G12" s="264" t="s">
        <v>184</v>
      </c>
      <c r="H12" s="265">
        <v>40786</v>
      </c>
      <c r="I12" s="264" t="s">
        <v>184</v>
      </c>
      <c r="J12" s="265">
        <v>0</v>
      </c>
      <c r="K12" s="264" t="s">
        <v>184</v>
      </c>
      <c r="L12" s="265">
        <v>0</v>
      </c>
      <c r="M12" s="262" t="s">
        <v>184</v>
      </c>
      <c r="N12" s="263">
        <v>0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/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207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0</v>
      </c>
      <c r="G4" s="264" t="s">
        <v>184</v>
      </c>
      <c r="H4" s="265">
        <v>0</v>
      </c>
      <c r="I4" s="264" t="s">
        <v>184</v>
      </c>
      <c r="J4" s="265">
        <v>40787</v>
      </c>
      <c r="K4" s="264" t="s">
        <v>184</v>
      </c>
      <c r="L4" s="265">
        <v>40788</v>
      </c>
      <c r="M4" s="262">
        <f>IF('2011'!N38&gt;"",'2011'!N38,"")</f>
      </c>
      <c r="N4" s="263">
        <v>40789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",'2011'!I38,"  L: ",'2011'!J38,"  E: ",'2011'!K38,"  S: ",'2011'!L38,"  P: ",'2011'!M38)</f>
        <v>  G:   L:   E:   S:   P: </v>
      </c>
      <c r="N5" s="267"/>
    </row>
    <row r="6" spans="1:14" ht="33" customHeight="1">
      <c r="A6" s="262" t="s">
        <v>184</v>
      </c>
      <c r="B6" s="263">
        <v>40790</v>
      </c>
      <c r="C6" s="264" t="s">
        <v>184</v>
      </c>
      <c r="D6" s="265">
        <v>40791</v>
      </c>
      <c r="E6" s="264" t="s">
        <v>184</v>
      </c>
      <c r="F6" s="265">
        <v>40792</v>
      </c>
      <c r="G6" s="264" t="s">
        <v>208</v>
      </c>
      <c r="H6" s="265">
        <v>40793</v>
      </c>
      <c r="I6" s="264" t="s">
        <v>184</v>
      </c>
      <c r="J6" s="265">
        <v>40794</v>
      </c>
      <c r="K6" s="264" t="s">
        <v>184</v>
      </c>
      <c r="L6" s="265">
        <v>40795</v>
      </c>
      <c r="M6" s="262" t="str">
        <f>IF('2011'!N39&gt;"",'2011'!N39,"")</f>
        <v>10-11[N] 13º Mutirão Nac.Esc.Ação Comunitária</v>
      </c>
      <c r="N6" s="263">
        <v>40796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",'2011'!I39,"  L: ",'2011'!J39,"  E: ",'2011'!K39,"  S: ",'2011'!L39,"  P: ",'2011'!M39)</f>
        <v>  G:   L:   E:   S:   P: </v>
      </c>
      <c r="N7" s="267"/>
    </row>
    <row r="8" spans="1:14" ht="33" customHeight="1">
      <c r="A8" s="262" t="s">
        <v>184</v>
      </c>
      <c r="B8" s="263">
        <v>40797</v>
      </c>
      <c r="C8" s="264" t="s">
        <v>184</v>
      </c>
      <c r="D8" s="265">
        <v>40798</v>
      </c>
      <c r="E8" s="264" t="s">
        <v>184</v>
      </c>
      <c r="F8" s="265">
        <v>40799</v>
      </c>
      <c r="G8" s="264" t="s">
        <v>184</v>
      </c>
      <c r="H8" s="265">
        <v>40800</v>
      </c>
      <c r="I8" s="264" t="s">
        <v>184</v>
      </c>
      <c r="J8" s="265">
        <v>40801</v>
      </c>
      <c r="K8" s="264" t="s">
        <v>184</v>
      </c>
      <c r="L8" s="265">
        <v>40802</v>
      </c>
      <c r="M8" s="262" t="str">
        <f>IF('2011'!N40&gt;"",'2011'!N40,"")</f>
        <v>17-18[N] ENED Encontro Nordeste de Escotistas e Dirigentes (Teresina/PI)</v>
      </c>
      <c r="N8" s="263">
        <v>40803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",'2011'!I40,"  L: ",'2011'!J40,"  E: ",'2011'!K40,"  S: ",'2011'!L40,"  P: ",'2011'!M40)</f>
        <v>  G:   L:   E:   S:   P: </v>
      </c>
      <c r="N9" s="267"/>
    </row>
    <row r="10" spans="1:14" ht="33" customHeight="1">
      <c r="A10" s="262" t="s">
        <v>184</v>
      </c>
      <c r="B10" s="263">
        <v>40804</v>
      </c>
      <c r="C10" s="264" t="s">
        <v>184</v>
      </c>
      <c r="D10" s="265">
        <v>40805</v>
      </c>
      <c r="E10" s="264" t="s">
        <v>184</v>
      </c>
      <c r="F10" s="265">
        <v>40806</v>
      </c>
      <c r="G10" s="264" t="s">
        <v>184</v>
      </c>
      <c r="H10" s="265">
        <v>40807</v>
      </c>
      <c r="I10" s="264" t="s">
        <v>184</v>
      </c>
      <c r="J10" s="265">
        <v>40808</v>
      </c>
      <c r="K10" s="264" t="s">
        <v>184</v>
      </c>
      <c r="L10" s="265">
        <v>40809</v>
      </c>
      <c r="M10" s="262" t="str">
        <f>IF('2011'!N41&gt;"",'2011'!N41,"")</f>
        <v>30[N] Remeter Calendário Reg.2012 p/os GE</v>
      </c>
      <c r="N10" s="263">
        <v>40810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",'2011'!I41,"  L: ",'2011'!J41,"  E: ",'2011'!K41,"  S: ",'2011'!L41,"  P: ",'2011'!M41)</f>
        <v>  G:   L:   E:   S:   P: </v>
      </c>
      <c r="N11" s="267"/>
    </row>
    <row r="12" spans="1:14" ht="22.5" customHeight="1">
      <c r="A12" s="262" t="s">
        <v>184</v>
      </c>
      <c r="B12" s="263">
        <v>40811</v>
      </c>
      <c r="C12" s="264" t="s">
        <v>184</v>
      </c>
      <c r="D12" s="265">
        <v>40812</v>
      </c>
      <c r="E12" s="264" t="s">
        <v>184</v>
      </c>
      <c r="F12" s="265">
        <v>40813</v>
      </c>
      <c r="G12" s="264" t="s">
        <v>184</v>
      </c>
      <c r="H12" s="265">
        <v>40814</v>
      </c>
      <c r="I12" s="264" t="s">
        <v>184</v>
      </c>
      <c r="J12" s="265">
        <v>40815</v>
      </c>
      <c r="K12" s="264" t="s">
        <v>209</v>
      </c>
      <c r="L12" s="265">
        <v>40816</v>
      </c>
      <c r="M12" s="262" t="s">
        <v>184</v>
      </c>
      <c r="N12" s="263">
        <v>0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/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210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22.5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0</v>
      </c>
      <c r="G4" s="264" t="s">
        <v>184</v>
      </c>
      <c r="H4" s="265">
        <v>0</v>
      </c>
      <c r="I4" s="264" t="s">
        <v>184</v>
      </c>
      <c r="J4" s="265">
        <v>0</v>
      </c>
      <c r="K4" s="264" t="s">
        <v>184</v>
      </c>
      <c r="L4" s="265">
        <v>0</v>
      </c>
      <c r="M4" s="262">
        <f>IF('2011'!N42&gt;"",'2011'!N42,"")</f>
      </c>
      <c r="N4" s="263">
        <v>40817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",'2011'!I42,"  L: ",'2011'!J42,"  E: ",'2011'!K42,"  S: ",'2011'!L42,"  P: ",'2011'!M42)</f>
        <v>  G:   L:   E:   S:   P: </v>
      </c>
      <c r="N5" s="267"/>
    </row>
    <row r="6" spans="1:14" ht="22.5" customHeight="1">
      <c r="A6" s="262" t="s">
        <v>211</v>
      </c>
      <c r="B6" s="263">
        <v>40818</v>
      </c>
      <c r="C6" s="264" t="s">
        <v>184</v>
      </c>
      <c r="D6" s="265">
        <v>40819</v>
      </c>
      <c r="E6" s="264" t="s">
        <v>212</v>
      </c>
      <c r="F6" s="265">
        <v>40820</v>
      </c>
      <c r="G6" s="264" t="s">
        <v>184</v>
      </c>
      <c r="H6" s="265">
        <v>40821</v>
      </c>
      <c r="I6" s="264" t="s">
        <v>184</v>
      </c>
      <c r="J6" s="265">
        <v>40822</v>
      </c>
      <c r="K6" s="264" t="s">
        <v>184</v>
      </c>
      <c r="L6" s="265">
        <v>40823</v>
      </c>
      <c r="M6" s="262">
        <f>IF('2011'!N43&gt;"",'2011'!N43,"")</f>
      </c>
      <c r="N6" s="263">
        <v>40824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",'2011'!I43,"  L: ",'2011'!J43,"  E: ",'2011'!K43,"  S: ",'2011'!L43,"  P: ",'2011'!M43)</f>
        <v>  G:   L:   E:   S:   P: </v>
      </c>
      <c r="N7" s="267"/>
    </row>
    <row r="8" spans="1:14" ht="22.5" customHeight="1">
      <c r="A8" s="262" t="s">
        <v>184</v>
      </c>
      <c r="B8" s="263">
        <v>40825</v>
      </c>
      <c r="C8" s="264" t="s">
        <v>184</v>
      </c>
      <c r="D8" s="265">
        <v>40826</v>
      </c>
      <c r="E8" s="264" t="s">
        <v>184</v>
      </c>
      <c r="F8" s="265">
        <v>40827</v>
      </c>
      <c r="G8" s="264" t="s">
        <v>213</v>
      </c>
      <c r="H8" s="265">
        <v>40828</v>
      </c>
      <c r="I8" s="264" t="s">
        <v>184</v>
      </c>
      <c r="J8" s="265">
        <v>40829</v>
      </c>
      <c r="K8" s="264" t="s">
        <v>184</v>
      </c>
      <c r="L8" s="265">
        <v>40830</v>
      </c>
      <c r="M8" s="262" t="str">
        <f>IF('2011'!N44&gt;"",'2011'!N44,"")</f>
        <v>14-16[N] 54º JOTA / 15º JOTI</v>
      </c>
      <c r="N8" s="263">
        <v>40831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",'2011'!I44,"  L: ",'2011'!J44,"  E: ",'2011'!K44,"  S: ",'2011'!L44,"  P: ",'2011'!M44)</f>
        <v>  G:   L:   E:   S:   P: </v>
      </c>
      <c r="N9" s="267"/>
    </row>
    <row r="10" spans="1:14" ht="22.5" customHeight="1">
      <c r="A10" s="262" t="s">
        <v>184</v>
      </c>
      <c r="B10" s="263">
        <v>40832</v>
      </c>
      <c r="C10" s="264" t="s">
        <v>184</v>
      </c>
      <c r="D10" s="265">
        <v>40833</v>
      </c>
      <c r="E10" s="264" t="s">
        <v>184</v>
      </c>
      <c r="F10" s="265">
        <v>40834</v>
      </c>
      <c r="G10" s="264" t="s">
        <v>184</v>
      </c>
      <c r="H10" s="265">
        <v>40835</v>
      </c>
      <c r="I10" s="264" t="s">
        <v>184</v>
      </c>
      <c r="J10" s="265">
        <v>40836</v>
      </c>
      <c r="K10" s="264" t="s">
        <v>184</v>
      </c>
      <c r="L10" s="265">
        <v>40837</v>
      </c>
      <c r="M10" s="262">
        <f>IF('2011'!N45&gt;"",'2011'!N45,"")</f>
      </c>
      <c r="N10" s="263">
        <v>40838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",'2011'!I45,"  L: ",'2011'!J45,"  E: ",'2011'!K45,"  S: ",'2011'!L45,"  P: ",'2011'!M45)</f>
        <v>  G:   L:   E:   S:   P: </v>
      </c>
      <c r="N11" s="267"/>
    </row>
    <row r="12" spans="1:14" ht="22.5" customHeight="1">
      <c r="A12" s="262" t="s">
        <v>214</v>
      </c>
      <c r="B12" s="263">
        <v>40839</v>
      </c>
      <c r="C12" s="264" t="s">
        <v>184</v>
      </c>
      <c r="D12" s="265">
        <v>40840</v>
      </c>
      <c r="E12" s="264" t="s">
        <v>184</v>
      </c>
      <c r="F12" s="265">
        <v>40841</v>
      </c>
      <c r="G12" s="264" t="s">
        <v>184</v>
      </c>
      <c r="H12" s="265">
        <v>40842</v>
      </c>
      <c r="I12" s="264" t="s">
        <v>184</v>
      </c>
      <c r="J12" s="265">
        <v>40843</v>
      </c>
      <c r="K12" s="264" t="s">
        <v>184</v>
      </c>
      <c r="L12" s="265">
        <v>40844</v>
      </c>
      <c r="M12" s="262">
        <f>IF('2011'!N46&gt;"",'2011'!N46,"")</f>
      </c>
      <c r="N12" s="263">
        <v>40845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 t="str">
        <f>CONCATENATE("  G: ",'2011'!I46,"  L: ",'2011'!J46,"  E: ",'2011'!K46,"  S: ",'2011'!L46,"  P: ",'2011'!M46)</f>
        <v>  G:   L:   E:   S:   P: </v>
      </c>
      <c r="N13" s="267"/>
    </row>
    <row r="14" spans="1:14" ht="22.5" customHeight="1">
      <c r="A14" s="262" t="s">
        <v>184</v>
      </c>
      <c r="B14" s="263">
        <v>40846</v>
      </c>
      <c r="C14" s="264" t="s">
        <v>184</v>
      </c>
      <c r="D14" s="265">
        <v>40847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215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22.5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40848</v>
      </c>
      <c r="G4" s="264" t="s">
        <v>1</v>
      </c>
      <c r="H4" s="265">
        <v>40849</v>
      </c>
      <c r="I4" s="264" t="s">
        <v>184</v>
      </c>
      <c r="J4" s="265">
        <v>40850</v>
      </c>
      <c r="K4" s="264" t="s">
        <v>184</v>
      </c>
      <c r="L4" s="265">
        <v>40851</v>
      </c>
      <c r="M4" s="262" t="str">
        <f>IF('2011'!N47&gt;"",'2011'!N47,"")</f>
        <v>5-6[N] 66ª Cons.Admin.Nac.,20ªReun.Cons.Consultivo Nac. (?/?)</v>
      </c>
      <c r="N4" s="263">
        <v>40852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",'2011'!I47,"  L: ",'2011'!J47,"  E: ",'2011'!K47,"  S: ",'2011'!L47,"  P: ",'2011'!M47)</f>
        <v>  G:   L:   E:   S:   P: </v>
      </c>
      <c r="N5" s="267"/>
    </row>
    <row r="6" spans="1:14" ht="22.5" customHeight="1">
      <c r="A6" s="262" t="s">
        <v>184</v>
      </c>
      <c r="B6" s="263">
        <v>40853</v>
      </c>
      <c r="C6" s="264" t="s">
        <v>184</v>
      </c>
      <c r="D6" s="265">
        <v>40854</v>
      </c>
      <c r="E6" s="264" t="s">
        <v>184</v>
      </c>
      <c r="F6" s="265">
        <v>40855</v>
      </c>
      <c r="G6" s="264" t="s">
        <v>184</v>
      </c>
      <c r="H6" s="265">
        <v>40856</v>
      </c>
      <c r="I6" s="264" t="s">
        <v>184</v>
      </c>
      <c r="J6" s="265">
        <v>40857</v>
      </c>
      <c r="K6" s="264" t="s">
        <v>184</v>
      </c>
      <c r="L6" s="265">
        <v>40858</v>
      </c>
      <c r="M6" s="262" t="str">
        <f>IF('2011'!N48&gt;"",'2011'!N48,"")</f>
        <v>12-15[N] 24º Elo Nac. (2ª data)</v>
      </c>
      <c r="N6" s="263">
        <v>40859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",'2011'!I48,"  L: ",'2011'!J48,"  E: ",'2011'!K48,"  S: ",'2011'!L48,"  P: ",'2011'!M48)</f>
        <v>  G:   L:   E:   S:   P: </v>
      </c>
      <c r="N7" s="267"/>
    </row>
    <row r="8" spans="1:14" ht="22.5" customHeight="1">
      <c r="A8" s="262" t="s">
        <v>184</v>
      </c>
      <c r="B8" s="263">
        <v>40860</v>
      </c>
      <c r="C8" s="264" t="s">
        <v>184</v>
      </c>
      <c r="D8" s="265">
        <v>40861</v>
      </c>
      <c r="E8" s="264" t="s">
        <v>216</v>
      </c>
      <c r="F8" s="265">
        <v>40862</v>
      </c>
      <c r="G8" s="264" t="s">
        <v>184</v>
      </c>
      <c r="H8" s="265">
        <v>40863</v>
      </c>
      <c r="I8" s="264" t="s">
        <v>184</v>
      </c>
      <c r="J8" s="265">
        <v>40864</v>
      </c>
      <c r="K8" s="264" t="s">
        <v>184</v>
      </c>
      <c r="L8" s="265">
        <v>40865</v>
      </c>
      <c r="M8" s="262">
        <f>IF('2011'!N49&gt;"",'2011'!N49,"")</f>
      </c>
      <c r="N8" s="263">
        <v>40866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",'2011'!I49,"  L: ",'2011'!J49,"  E: ",'2011'!K49,"  S: ",'2011'!L49,"  P: ",'2011'!M49)</f>
        <v>  G:   L:   E:   S:   P: </v>
      </c>
      <c r="N9" s="267"/>
    </row>
    <row r="10" spans="1:14" ht="22.5" customHeight="1">
      <c r="A10" s="262" t="s">
        <v>184</v>
      </c>
      <c r="B10" s="263">
        <v>40867</v>
      </c>
      <c r="C10" s="264" t="s">
        <v>184</v>
      </c>
      <c r="D10" s="265">
        <v>40868</v>
      </c>
      <c r="E10" s="264" t="s">
        <v>184</v>
      </c>
      <c r="F10" s="265">
        <v>40869</v>
      </c>
      <c r="G10" s="264" t="s">
        <v>184</v>
      </c>
      <c r="H10" s="265">
        <v>40870</v>
      </c>
      <c r="I10" s="264" t="s">
        <v>184</v>
      </c>
      <c r="J10" s="265">
        <v>40871</v>
      </c>
      <c r="K10" s="264" t="s">
        <v>184</v>
      </c>
      <c r="L10" s="265">
        <v>40872</v>
      </c>
      <c r="M10" s="262">
        <f>IF('2011'!N50&gt;"",'2011'!N50,"")</f>
      </c>
      <c r="N10" s="263">
        <v>40873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",'2011'!I50,"  L: ",'2011'!J50,"  E: ",'2011'!K50,"  S: ",'2011'!L50,"  P: ",'2011'!M50)</f>
        <v>  G:   L:   E:   S:   P: </v>
      </c>
      <c r="N11" s="267"/>
    </row>
    <row r="12" spans="1:14" ht="22.5" customHeight="1">
      <c r="A12" s="262" t="s">
        <v>184</v>
      </c>
      <c r="B12" s="263">
        <v>40874</v>
      </c>
      <c r="C12" s="264" t="s">
        <v>184</v>
      </c>
      <c r="D12" s="265">
        <v>40875</v>
      </c>
      <c r="E12" s="264" t="s">
        <v>184</v>
      </c>
      <c r="F12" s="265">
        <v>40876</v>
      </c>
      <c r="G12" s="264" t="s">
        <v>184</v>
      </c>
      <c r="H12" s="265">
        <v>40877</v>
      </c>
      <c r="I12" s="264" t="s">
        <v>184</v>
      </c>
      <c r="J12" s="265">
        <v>0</v>
      </c>
      <c r="K12" s="264" t="s">
        <v>184</v>
      </c>
      <c r="L12" s="265">
        <v>0</v>
      </c>
      <c r="M12" s="262" t="s">
        <v>184</v>
      </c>
      <c r="N12" s="263">
        <v>0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/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217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22.5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0</v>
      </c>
      <c r="G4" s="264" t="s">
        <v>184</v>
      </c>
      <c r="H4" s="265">
        <v>0</v>
      </c>
      <c r="I4" s="264" t="s">
        <v>184</v>
      </c>
      <c r="J4" s="265">
        <v>40878</v>
      </c>
      <c r="K4" s="264" t="s">
        <v>184</v>
      </c>
      <c r="L4" s="265">
        <v>40879</v>
      </c>
      <c r="M4" s="262">
        <f>IF('2011'!N51&gt;"",'2011'!N51,"")</f>
      </c>
      <c r="N4" s="263">
        <v>40880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",'2011'!I51,"  L: ",'2011'!J51,"  E: ",'2011'!K51,"  S: ",'2011'!L51,"  P: ",'2011'!M51)</f>
        <v>  G:   L:   E:   S:   P: </v>
      </c>
      <c r="N5" s="267"/>
    </row>
    <row r="6" spans="1:14" ht="22.5" customHeight="1">
      <c r="A6" s="262" t="s">
        <v>184</v>
      </c>
      <c r="B6" s="263">
        <v>40881</v>
      </c>
      <c r="C6" s="264" t="s">
        <v>184</v>
      </c>
      <c r="D6" s="265">
        <v>40882</v>
      </c>
      <c r="E6" s="264" t="s">
        <v>184</v>
      </c>
      <c r="F6" s="265">
        <v>40883</v>
      </c>
      <c r="G6" s="264" t="s">
        <v>184</v>
      </c>
      <c r="H6" s="265">
        <v>40884</v>
      </c>
      <c r="I6" s="264" t="s">
        <v>184</v>
      </c>
      <c r="J6" s="265">
        <v>40885</v>
      </c>
      <c r="K6" s="264" t="s">
        <v>184</v>
      </c>
      <c r="L6" s="265">
        <v>40886</v>
      </c>
      <c r="M6" s="262">
        <f>IF('2011'!N52&gt;"",'2011'!N52,"")</f>
      </c>
      <c r="N6" s="263">
        <v>40887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",'2011'!I52,"  L: ",'2011'!J52,"  E: ",'2011'!K52,"  S: ",'2011'!L52,"  P: ",'2011'!M52)</f>
        <v>  G:   L:   E:   S:   P: </v>
      </c>
      <c r="N7" s="267"/>
    </row>
    <row r="8" spans="1:14" ht="22.5" customHeight="1">
      <c r="A8" s="262" t="s">
        <v>184</v>
      </c>
      <c r="B8" s="263">
        <v>40888</v>
      </c>
      <c r="C8" s="264" t="s">
        <v>184</v>
      </c>
      <c r="D8" s="265">
        <v>40889</v>
      </c>
      <c r="E8" s="264" t="s">
        <v>184</v>
      </c>
      <c r="F8" s="265">
        <v>40890</v>
      </c>
      <c r="G8" s="264" t="s">
        <v>184</v>
      </c>
      <c r="H8" s="265">
        <v>40891</v>
      </c>
      <c r="I8" s="264" t="s">
        <v>184</v>
      </c>
      <c r="J8" s="265">
        <v>40892</v>
      </c>
      <c r="K8" s="264" t="s">
        <v>184</v>
      </c>
      <c r="L8" s="265">
        <v>40893</v>
      </c>
      <c r="M8" s="262">
        <f>IF('2011'!N53&gt;"",'2011'!N53,"")</f>
      </c>
      <c r="N8" s="263">
        <v>40894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",'2011'!I53,"  L: ",'2011'!J53,"  E: ",'2011'!K53,"  S: ",'2011'!L53,"  P: ",'2011'!M53)</f>
        <v>  G:   L:   E:   S:   P: </v>
      </c>
      <c r="N9" s="267"/>
    </row>
    <row r="10" spans="1:14" ht="22.5" customHeight="1">
      <c r="A10" s="262" t="s">
        <v>184</v>
      </c>
      <c r="B10" s="263">
        <v>40895</v>
      </c>
      <c r="C10" s="264" t="s">
        <v>184</v>
      </c>
      <c r="D10" s="265">
        <v>40896</v>
      </c>
      <c r="E10" s="264" t="s">
        <v>184</v>
      </c>
      <c r="F10" s="265">
        <v>40897</v>
      </c>
      <c r="G10" s="264" t="s">
        <v>184</v>
      </c>
      <c r="H10" s="265">
        <v>40898</v>
      </c>
      <c r="I10" s="264" t="s">
        <v>184</v>
      </c>
      <c r="J10" s="265">
        <v>40899</v>
      </c>
      <c r="K10" s="264" t="s">
        <v>184</v>
      </c>
      <c r="L10" s="265">
        <v>40900</v>
      </c>
      <c r="M10" s="262">
        <f>IF('2011'!N54&gt;"",'2011'!N54,"")</f>
      </c>
      <c r="N10" s="263">
        <v>40901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",'2011'!I54,"  L: ",'2011'!J54,"  E: ",'2011'!K54,"  S: ",'2011'!L54,"  P: ",'2011'!M54)</f>
        <v>  G:   L:   E:   S:   P: </v>
      </c>
      <c r="N11" s="267"/>
    </row>
    <row r="12" spans="1:14" ht="22.5" customHeight="1">
      <c r="A12" s="262" t="s">
        <v>218</v>
      </c>
      <c r="B12" s="263">
        <v>40902</v>
      </c>
      <c r="C12" s="264" t="s">
        <v>184</v>
      </c>
      <c r="D12" s="265">
        <v>40903</v>
      </c>
      <c r="E12" s="264" t="s">
        <v>184</v>
      </c>
      <c r="F12" s="265">
        <v>40904</v>
      </c>
      <c r="G12" s="264" t="s">
        <v>184</v>
      </c>
      <c r="H12" s="265">
        <v>40905</v>
      </c>
      <c r="I12" s="264" t="s">
        <v>184</v>
      </c>
      <c r="J12" s="265">
        <v>40906</v>
      </c>
      <c r="K12" s="264" t="s">
        <v>184</v>
      </c>
      <c r="L12" s="265">
        <v>40907</v>
      </c>
      <c r="M12" s="262">
        <f>IF('2011'!N55&gt;"",'2011'!N55,"")</f>
      </c>
      <c r="N12" s="263">
        <v>40908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 t="str">
        <f>CONCATENATE("  G: ",'2011'!I55,"  L: ",'2011'!J55,"  E: ",'2011'!K55,"  S: ",'2011'!L55,"  P: ",'2011'!M55)</f>
        <v>  G:   L:   E:   S:   P: </v>
      </c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zoomScale="186" zoomScaleNormal="186" zoomScalePageLayoutView="0" workbookViewId="0" topLeftCell="A1">
      <selection activeCell="A1" sqref="A1:E1"/>
    </sheetView>
  </sheetViews>
  <sheetFormatPr defaultColWidth="9.140625" defaultRowHeight="15"/>
  <cols>
    <col min="1" max="1" width="9.140625" style="6" customWidth="1"/>
    <col min="2" max="2" width="10.28125" style="6" customWidth="1"/>
    <col min="3" max="3" width="36.00390625" style="6" customWidth="1"/>
    <col min="4" max="4" width="9.140625" style="6" customWidth="1"/>
    <col min="5" max="5" width="8.7109375" style="6" customWidth="1"/>
    <col min="6" max="16384" width="9.140625" style="6" customWidth="1"/>
  </cols>
  <sheetData>
    <row r="1" spans="1:26" ht="15" customHeight="1">
      <c r="A1" s="220" t="s">
        <v>100</v>
      </c>
      <c r="B1" s="220"/>
      <c r="C1" s="220"/>
      <c r="D1" s="220"/>
      <c r="E1" s="22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2.75">
      <c r="A2" s="176"/>
      <c r="B2" s="177"/>
      <c r="C2" s="177"/>
      <c r="D2" s="89"/>
      <c r="E2" s="9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2.75">
      <c r="A3" s="82"/>
      <c r="B3" s="73"/>
      <c r="C3" s="73"/>
      <c r="D3" s="73"/>
      <c r="E3" s="91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2.75">
      <c r="A4" s="82"/>
      <c r="B4" s="73"/>
      <c r="C4" s="73"/>
      <c r="D4" s="73"/>
      <c r="E4" s="91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12.75">
      <c r="A5" s="82"/>
      <c r="B5" s="73"/>
      <c r="C5" s="73"/>
      <c r="D5" s="73"/>
      <c r="E5" s="91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2.75">
      <c r="A6" s="82"/>
      <c r="B6" s="73"/>
      <c r="C6" s="73"/>
      <c r="D6" s="73"/>
      <c r="E6" s="91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12.75">
      <c r="A7" s="82"/>
      <c r="B7" s="73"/>
      <c r="C7" s="73"/>
      <c r="D7" s="73"/>
      <c r="E7" s="9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12.75">
      <c r="A8" s="82"/>
      <c r="B8" s="73"/>
      <c r="C8" s="73"/>
      <c r="D8" s="73"/>
      <c r="E8" s="91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2.75">
      <c r="A9" s="82"/>
      <c r="B9" s="73"/>
      <c r="C9" s="73"/>
      <c r="D9" s="73"/>
      <c r="E9" s="91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2.75">
      <c r="A10" s="82"/>
      <c r="B10" s="73"/>
      <c r="C10" s="73"/>
      <c r="D10" s="73"/>
      <c r="E10" s="91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2.75">
      <c r="A11" s="82"/>
      <c r="B11" s="73"/>
      <c r="C11" s="73"/>
      <c r="D11" s="73"/>
      <c r="E11" s="91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2.75">
      <c r="A12" s="82"/>
      <c r="B12" s="73"/>
      <c r="C12" s="73"/>
      <c r="D12" s="73"/>
      <c r="E12" s="91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2.75">
      <c r="A13" s="82"/>
      <c r="B13" s="73"/>
      <c r="C13" s="73"/>
      <c r="D13" s="73"/>
      <c r="E13" s="91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2.75">
      <c r="A14" s="82"/>
      <c r="B14" s="73"/>
      <c r="C14" s="73"/>
      <c r="D14" s="73"/>
      <c r="E14" s="91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2.75">
      <c r="A15" s="82"/>
      <c r="B15" s="73"/>
      <c r="C15" s="73"/>
      <c r="D15" s="73"/>
      <c r="E15" s="91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2.75">
      <c r="A16" s="82"/>
      <c r="B16" s="73"/>
      <c r="C16" s="73"/>
      <c r="D16" s="73"/>
      <c r="E16" s="91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2.75">
      <c r="A17" s="82"/>
      <c r="B17" s="73"/>
      <c r="C17" s="73"/>
      <c r="D17" s="73"/>
      <c r="E17" s="91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2.75">
      <c r="A18" s="82"/>
      <c r="B18" s="73"/>
      <c r="C18" s="73"/>
      <c r="D18" s="73"/>
      <c r="E18" s="9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2.75">
      <c r="A19" s="82"/>
      <c r="B19" s="73"/>
      <c r="C19" s="73"/>
      <c r="D19" s="73"/>
      <c r="E19" s="91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2.75">
      <c r="A20" s="82"/>
      <c r="B20" s="73"/>
      <c r="C20" s="73"/>
      <c r="D20" s="73"/>
      <c r="E20" s="91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2.75">
      <c r="A21" s="82"/>
      <c r="B21" s="73"/>
      <c r="C21" s="73"/>
      <c r="D21" s="73"/>
      <c r="E21" s="91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12.75">
      <c r="A22" s="82"/>
      <c r="B22" s="73"/>
      <c r="C22" s="73"/>
      <c r="D22" s="73"/>
      <c r="E22" s="91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2.75">
      <c r="A23" s="82"/>
      <c r="B23" s="73"/>
      <c r="C23" s="73"/>
      <c r="D23" s="73"/>
      <c r="E23" s="91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2.75">
      <c r="A24" s="82"/>
      <c r="B24" s="73"/>
      <c r="C24" s="73"/>
      <c r="D24" s="73"/>
      <c r="E24" s="91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2.75">
      <c r="A25" s="82"/>
      <c r="B25" s="73"/>
      <c r="C25" s="73"/>
      <c r="D25" s="73"/>
      <c r="E25" s="91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2.75">
      <c r="A26" s="82"/>
      <c r="B26" s="73"/>
      <c r="C26" s="73"/>
      <c r="D26" s="73"/>
      <c r="E26" s="91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2.75">
      <c r="A27" s="82"/>
      <c r="B27" s="73"/>
      <c r="C27" s="73"/>
      <c r="D27" s="73"/>
      <c r="E27" s="91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2.75">
      <c r="A28" s="82"/>
      <c r="B28" s="73"/>
      <c r="C28" s="73"/>
      <c r="D28" s="73"/>
      <c r="E28" s="91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2.75">
      <c r="A29" s="82"/>
      <c r="B29" s="73"/>
      <c r="C29" s="73"/>
      <c r="D29" s="73"/>
      <c r="E29" s="91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>
      <c r="A30" s="82"/>
      <c r="B30" s="73"/>
      <c r="C30" s="73"/>
      <c r="D30" s="73"/>
      <c r="E30" s="9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2.75">
      <c r="A31" s="82"/>
      <c r="B31" s="73"/>
      <c r="C31" s="73"/>
      <c r="D31" s="73"/>
      <c r="E31" s="91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82"/>
      <c r="B32" s="73"/>
      <c r="C32" s="73"/>
      <c r="D32" s="73"/>
      <c r="E32" s="9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2.75">
      <c r="A33" s="82"/>
      <c r="B33" s="73"/>
      <c r="C33" s="73"/>
      <c r="D33" s="73"/>
      <c r="E33" s="91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2.75">
      <c r="A34" s="82"/>
      <c r="B34" s="73"/>
      <c r="C34" s="73"/>
      <c r="D34" s="73"/>
      <c r="E34" s="91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>
      <c r="A35" s="82"/>
      <c r="B35" s="73"/>
      <c r="C35" s="73"/>
      <c r="D35" s="73"/>
      <c r="E35" s="91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2.75">
      <c r="A36" s="82"/>
      <c r="B36" s="73"/>
      <c r="C36" s="73"/>
      <c r="D36" s="73"/>
      <c r="E36" s="9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2.75">
      <c r="A37" s="82"/>
      <c r="B37" s="73"/>
      <c r="C37" s="73"/>
      <c r="D37" s="73"/>
      <c r="E37" s="91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2.75">
      <c r="A38" s="82"/>
      <c r="B38" s="73"/>
      <c r="C38" s="73"/>
      <c r="D38" s="73"/>
      <c r="E38" s="91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2.75">
      <c r="A39" s="82"/>
      <c r="B39" s="73"/>
      <c r="C39" s="73"/>
      <c r="D39" s="73"/>
      <c r="E39" s="91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2.75">
      <c r="A40" s="82"/>
      <c r="B40" s="73"/>
      <c r="C40" s="73"/>
      <c r="D40" s="73"/>
      <c r="E40" s="91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2.75">
      <c r="A41" s="82"/>
      <c r="B41" s="73"/>
      <c r="C41" s="73"/>
      <c r="D41" s="73"/>
      <c r="E41" s="9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2.75">
      <c r="A42" s="82"/>
      <c r="B42" s="73"/>
      <c r="C42" s="73"/>
      <c r="D42" s="73"/>
      <c r="E42" s="91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2.75">
      <c r="A43" s="82"/>
      <c r="B43" s="73"/>
      <c r="C43" s="73"/>
      <c r="D43" s="73"/>
      <c r="E43" s="91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2.75">
      <c r="A44" s="82"/>
      <c r="B44" s="73"/>
      <c r="C44" s="73"/>
      <c r="D44" s="73"/>
      <c r="E44" s="91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2.75">
      <c r="A45" s="82"/>
      <c r="B45" s="73"/>
      <c r="C45" s="73"/>
      <c r="D45" s="73"/>
      <c r="E45" s="91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2.75">
      <c r="A46" s="82"/>
      <c r="B46" s="73"/>
      <c r="C46" s="73"/>
      <c r="D46" s="73"/>
      <c r="E46" s="9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2.7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2.7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2.7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2.7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7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2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7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2.7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2.7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2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7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2.7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7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2.7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2.7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</sheetData>
  <sheetProtection/>
  <mergeCells count="1">
    <mergeCell ref="A1:E1"/>
  </mergeCells>
  <hyperlinks>
    <hyperlink ref="A1:E1" r:id="rId1" display="clique e confira o CALENDÁRIO ANUAL no site da UEB - DBN"/>
  </hyperlinks>
  <printOptions/>
  <pageMargins left="0.4" right="0.1" top="0.39" bottom="0.5" header="0.2" footer="0.44"/>
  <pageSetup horizontalDpi="600" verticalDpi="600" orientation="portrait" paperSize="9" scale="13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5"/>
  <sheetViews>
    <sheetView view="pageBreakPreview" zoomScale="60" zoomScaleNormal="94" zoomScalePageLayoutView="0" workbookViewId="0" topLeftCell="A1">
      <selection activeCell="A1" sqref="A1:O1"/>
    </sheetView>
  </sheetViews>
  <sheetFormatPr defaultColWidth="9.140625" defaultRowHeight="15"/>
  <cols>
    <col min="1" max="14" width="9.140625" style="6" customWidth="1"/>
    <col min="15" max="15" width="3.57421875" style="6" customWidth="1"/>
    <col min="16" max="16" width="3.421875" style="6" customWidth="1"/>
    <col min="17" max="16384" width="9.140625" style="6" customWidth="1"/>
  </cols>
  <sheetData>
    <row r="1" spans="1:16" s="83" customFormat="1" ht="15">
      <c r="A1" s="221" t="s">
        <v>219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179"/>
    </row>
    <row r="2" ht="12.75">
      <c r="P2" s="178"/>
    </row>
    <row r="3" ht="12.75">
      <c r="P3" s="178"/>
    </row>
    <row r="4" ht="12.75">
      <c r="P4" s="178"/>
    </row>
    <row r="5" ht="12.75">
      <c r="P5" s="178"/>
    </row>
    <row r="6" ht="12.75">
      <c r="P6" s="178"/>
    </row>
    <row r="7" ht="12.75">
      <c r="P7" s="178"/>
    </row>
    <row r="8" ht="12.75">
      <c r="P8" s="178"/>
    </row>
    <row r="9" ht="12.75">
      <c r="P9" s="178"/>
    </row>
    <row r="10" spans="3:16" ht="12.75">
      <c r="C10" s="274" t="s">
        <v>220</v>
      </c>
      <c r="D10" s="274"/>
      <c r="E10" s="274"/>
      <c r="F10" s="274"/>
      <c r="G10" s="274"/>
      <c r="H10" s="274"/>
      <c r="I10" s="274"/>
      <c r="J10" s="274"/>
      <c r="K10" s="274"/>
      <c r="L10" s="274"/>
      <c r="P10" s="178"/>
    </row>
    <row r="11" spans="3:16" ht="12.75"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P11" s="178"/>
    </row>
    <row r="12" spans="3:16" ht="12.75"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P12" s="178"/>
    </row>
    <row r="13" spans="3:16" ht="12.75"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P13" s="178"/>
    </row>
    <row r="14" spans="3:16" ht="12.75"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P14" s="178"/>
    </row>
    <row r="15" spans="3:16" ht="12.75"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P15" s="178"/>
    </row>
    <row r="16" spans="3:16" ht="12.75"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P16" s="178"/>
    </row>
    <row r="17" spans="3:16" ht="12.75"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P17" s="178"/>
    </row>
    <row r="18" spans="3:16" ht="12.75"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P18" s="178"/>
    </row>
    <row r="19" spans="3:16" ht="12.75"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P19" s="178"/>
    </row>
    <row r="20" spans="3:16" ht="12.75"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P20" s="178"/>
    </row>
    <row r="21" spans="3:16" ht="12.75"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P21" s="178"/>
    </row>
    <row r="22" spans="3:16" ht="12.75"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P22" s="178"/>
    </row>
    <row r="23" spans="3:16" ht="12.75"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P23" s="178"/>
    </row>
    <row r="24" spans="3:16" ht="12.75"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P24" s="178"/>
    </row>
    <row r="25" ht="12.75">
      <c r="P25" s="178"/>
    </row>
    <row r="26" ht="12.75">
      <c r="P26" s="178"/>
    </row>
    <row r="27" ht="12.75">
      <c r="P27" s="178"/>
    </row>
    <row r="28" ht="12.75">
      <c r="P28" s="178"/>
    </row>
    <row r="29" ht="12.75">
      <c r="P29" s="178"/>
    </row>
    <row r="30" ht="12.75">
      <c r="P30" s="178"/>
    </row>
    <row r="31" ht="12.75">
      <c r="P31" s="178"/>
    </row>
    <row r="32" ht="12.75">
      <c r="P32" s="178"/>
    </row>
    <row r="33" ht="12.75">
      <c r="P33" s="178"/>
    </row>
    <row r="34" ht="12.75">
      <c r="P34" s="178"/>
    </row>
    <row r="35" ht="12.75">
      <c r="P35" s="178"/>
    </row>
    <row r="36" ht="12.75">
      <c r="P36" s="178"/>
    </row>
    <row r="37" ht="12.75">
      <c r="P37" s="178"/>
    </row>
    <row r="38" ht="12.75">
      <c r="P38" s="178"/>
    </row>
    <row r="39" ht="12.75">
      <c r="P39" s="178"/>
    </row>
    <row r="40" spans="1:16" ht="12.7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</row>
    <row r="41" ht="12.75">
      <c r="P41" s="178"/>
    </row>
    <row r="42" ht="12.75">
      <c r="P42" s="178"/>
    </row>
    <row r="43" ht="12.75">
      <c r="P43" s="178"/>
    </row>
    <row r="44" ht="12.75">
      <c r="P44" s="178"/>
    </row>
    <row r="45" ht="12.75">
      <c r="P45" s="178"/>
    </row>
    <row r="46" ht="12.75">
      <c r="P46" s="178"/>
    </row>
    <row r="47" ht="12.75">
      <c r="P47" s="178"/>
    </row>
    <row r="48" ht="12.75">
      <c r="P48" s="178"/>
    </row>
    <row r="49" ht="12.75">
      <c r="P49" s="178"/>
    </row>
    <row r="50" ht="12.75">
      <c r="P50" s="178"/>
    </row>
    <row r="51" ht="12.75">
      <c r="P51" s="178"/>
    </row>
    <row r="52" ht="12.75">
      <c r="P52" s="178"/>
    </row>
    <row r="53" ht="12.75">
      <c r="P53" s="178"/>
    </row>
    <row r="54" ht="12.75">
      <c r="P54" s="178"/>
    </row>
    <row r="55" ht="12.75">
      <c r="P55" s="178"/>
    </row>
    <row r="56" ht="12.75">
      <c r="P56" s="178"/>
    </row>
    <row r="57" ht="12.75">
      <c r="P57" s="178"/>
    </row>
    <row r="58" ht="12.75">
      <c r="P58" s="178"/>
    </row>
    <row r="59" ht="12.75">
      <c r="P59" s="178"/>
    </row>
    <row r="60" ht="12.75">
      <c r="P60" s="178"/>
    </row>
    <row r="61" ht="12.75">
      <c r="P61" s="178"/>
    </row>
    <row r="62" ht="12.75">
      <c r="P62" s="178"/>
    </row>
    <row r="63" ht="12.75">
      <c r="P63" s="178"/>
    </row>
    <row r="64" ht="12.75">
      <c r="P64" s="178"/>
    </row>
    <row r="65" ht="12.75">
      <c r="P65" s="178"/>
    </row>
    <row r="66" ht="12.75">
      <c r="P66" s="178"/>
    </row>
    <row r="67" ht="12.75">
      <c r="P67" s="178"/>
    </row>
    <row r="68" ht="12.75">
      <c r="P68" s="178"/>
    </row>
    <row r="69" ht="12.75">
      <c r="P69" s="178"/>
    </row>
    <row r="70" ht="12.75">
      <c r="P70" s="178"/>
    </row>
    <row r="71" ht="12.75">
      <c r="P71" s="178"/>
    </row>
    <row r="72" ht="12.75">
      <c r="P72" s="178"/>
    </row>
    <row r="73" ht="12.75">
      <c r="P73" s="178"/>
    </row>
    <row r="74" ht="12.75">
      <c r="P74" s="178"/>
    </row>
    <row r="75" ht="12.75">
      <c r="P75" s="178"/>
    </row>
    <row r="76" ht="12.75">
      <c r="P76" s="178"/>
    </row>
    <row r="77" ht="12.75">
      <c r="P77" s="178"/>
    </row>
    <row r="78" ht="12.75">
      <c r="P78" s="178"/>
    </row>
    <row r="79" spans="1:16" ht="12.7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ht="12.75">
      <c r="P80" s="178"/>
    </row>
    <row r="81" ht="12.75">
      <c r="P81" s="178"/>
    </row>
    <row r="82" ht="12.75">
      <c r="P82" s="178"/>
    </row>
    <row r="83" ht="12.75">
      <c r="P83" s="178"/>
    </row>
    <row r="84" ht="12.75">
      <c r="P84" s="178"/>
    </row>
    <row r="85" ht="12.75">
      <c r="P85" s="178"/>
    </row>
    <row r="86" ht="12.75">
      <c r="P86" s="178"/>
    </row>
    <row r="87" ht="12.75">
      <c r="P87" s="178"/>
    </row>
    <row r="88" ht="12.75">
      <c r="P88" s="178"/>
    </row>
    <row r="89" ht="12.75">
      <c r="P89" s="178"/>
    </row>
    <row r="90" ht="12.75">
      <c r="P90" s="178"/>
    </row>
    <row r="91" ht="12.75">
      <c r="P91" s="178"/>
    </row>
    <row r="92" ht="12.75">
      <c r="P92" s="178"/>
    </row>
    <row r="93" ht="12.75">
      <c r="P93" s="178"/>
    </row>
    <row r="94" ht="12.75">
      <c r="P94" s="178"/>
    </row>
    <row r="95" ht="12.75">
      <c r="P95" s="178"/>
    </row>
    <row r="96" ht="12.75">
      <c r="P96" s="178"/>
    </row>
    <row r="97" ht="12.75">
      <c r="P97" s="178"/>
    </row>
    <row r="98" ht="12.75">
      <c r="P98" s="178"/>
    </row>
    <row r="99" ht="12.75">
      <c r="P99" s="178"/>
    </row>
    <row r="100" ht="12.75">
      <c r="P100" s="178"/>
    </row>
    <row r="101" ht="12.75">
      <c r="P101" s="178"/>
    </row>
    <row r="102" ht="12.75">
      <c r="P102" s="178"/>
    </row>
    <row r="103" ht="12.75">
      <c r="P103" s="178"/>
    </row>
    <row r="104" ht="12.75">
      <c r="P104" s="178"/>
    </row>
    <row r="105" ht="12.75">
      <c r="P105" s="178"/>
    </row>
    <row r="106" ht="12.75">
      <c r="P106" s="178"/>
    </row>
    <row r="107" ht="12.75">
      <c r="P107" s="178"/>
    </row>
    <row r="108" ht="12.75">
      <c r="P108" s="178"/>
    </row>
    <row r="109" ht="12.75">
      <c r="P109" s="178"/>
    </row>
    <row r="110" ht="12.75">
      <c r="P110" s="178"/>
    </row>
    <row r="111" ht="12.75">
      <c r="P111" s="178"/>
    </row>
    <row r="112" ht="12.75">
      <c r="P112" s="178"/>
    </row>
    <row r="113" ht="12.75">
      <c r="P113" s="178"/>
    </row>
    <row r="114" ht="12.75">
      <c r="P114" s="178"/>
    </row>
    <row r="115" ht="12.75">
      <c r="P115" s="178"/>
    </row>
    <row r="116" ht="12.75">
      <c r="P116" s="178"/>
    </row>
    <row r="117" ht="12.75">
      <c r="P117" s="178"/>
    </row>
    <row r="118" spans="1:16" ht="12.75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</row>
    <row r="119" ht="12.75">
      <c r="P119" s="178"/>
    </row>
    <row r="120" ht="12.75">
      <c r="P120" s="178"/>
    </row>
    <row r="121" ht="12.75">
      <c r="P121" s="178"/>
    </row>
    <row r="122" ht="12.75">
      <c r="P122" s="178"/>
    </row>
    <row r="123" ht="12.75">
      <c r="P123" s="178"/>
    </row>
    <row r="124" ht="12.75">
      <c r="P124" s="178"/>
    </row>
    <row r="125" ht="12.75">
      <c r="P125" s="178"/>
    </row>
    <row r="126" ht="12.75">
      <c r="P126" s="178"/>
    </row>
    <row r="127" ht="12.75">
      <c r="P127" s="178"/>
    </row>
    <row r="128" ht="12.75">
      <c r="P128" s="178"/>
    </row>
    <row r="129" ht="12.75">
      <c r="P129" s="178"/>
    </row>
    <row r="130" ht="12.75">
      <c r="P130" s="178"/>
    </row>
    <row r="131" ht="12.75">
      <c r="P131" s="178"/>
    </row>
    <row r="132" ht="12.75">
      <c r="P132" s="178"/>
    </row>
    <row r="133" ht="12.75">
      <c r="P133" s="178"/>
    </row>
    <row r="134" ht="12.75">
      <c r="P134" s="178"/>
    </row>
    <row r="135" ht="12.75">
      <c r="P135" s="178"/>
    </row>
    <row r="136" ht="12.75">
      <c r="P136" s="178"/>
    </row>
    <row r="137" ht="12.75">
      <c r="P137" s="178"/>
    </row>
    <row r="138" ht="12.75">
      <c r="P138" s="178"/>
    </row>
    <row r="139" ht="12.75">
      <c r="P139" s="178"/>
    </row>
    <row r="140" ht="12.75">
      <c r="P140" s="178"/>
    </row>
    <row r="141" ht="12.75">
      <c r="P141" s="178"/>
    </row>
    <row r="142" ht="12.75">
      <c r="P142" s="178"/>
    </row>
    <row r="143" ht="12.75">
      <c r="P143" s="178"/>
    </row>
    <row r="144" ht="12.75">
      <c r="P144" s="178"/>
    </row>
    <row r="145" ht="12.75">
      <c r="P145" s="178"/>
    </row>
    <row r="146" ht="12.75">
      <c r="P146" s="178"/>
    </row>
    <row r="147" ht="12.75">
      <c r="P147" s="178"/>
    </row>
    <row r="148" ht="12.75">
      <c r="P148" s="178"/>
    </row>
    <row r="149" ht="12.75">
      <c r="P149" s="178"/>
    </row>
    <row r="150" ht="12.75">
      <c r="P150" s="178"/>
    </row>
    <row r="151" ht="12.75">
      <c r="P151" s="178"/>
    </row>
    <row r="152" ht="12.75">
      <c r="P152" s="178"/>
    </row>
    <row r="153" ht="12.75">
      <c r="P153" s="178"/>
    </row>
    <row r="154" ht="12.75">
      <c r="P154" s="178"/>
    </row>
    <row r="155" ht="12.75">
      <c r="P155" s="178"/>
    </row>
    <row r="156" ht="12.75">
      <c r="P156" s="178"/>
    </row>
    <row r="157" spans="1:16" ht="12.75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</row>
    <row r="158" ht="12.75">
      <c r="P158" s="178"/>
    </row>
    <row r="159" ht="12.75">
      <c r="P159" s="178"/>
    </row>
    <row r="160" ht="12.75">
      <c r="P160" s="178"/>
    </row>
    <row r="161" ht="12.75">
      <c r="P161" s="178"/>
    </row>
    <row r="162" ht="12.75">
      <c r="P162" s="178"/>
    </row>
    <row r="163" ht="12.75">
      <c r="P163" s="178"/>
    </row>
    <row r="164" ht="12.75">
      <c r="P164" s="178"/>
    </row>
    <row r="165" ht="12.75">
      <c r="P165" s="178"/>
    </row>
    <row r="166" ht="12.75">
      <c r="P166" s="178"/>
    </row>
    <row r="167" ht="12.75">
      <c r="P167" s="178"/>
    </row>
    <row r="168" ht="12.75">
      <c r="P168" s="178"/>
    </row>
    <row r="169" ht="12.75">
      <c r="P169" s="178"/>
    </row>
    <row r="170" ht="12.75">
      <c r="P170" s="178"/>
    </row>
    <row r="171" ht="12.75">
      <c r="P171" s="178"/>
    </row>
    <row r="172" ht="12.75">
      <c r="P172" s="178"/>
    </row>
    <row r="173" ht="12.75">
      <c r="P173" s="178"/>
    </row>
    <row r="174" ht="12.75">
      <c r="P174" s="178"/>
    </row>
    <row r="175" ht="12.75">
      <c r="P175" s="178"/>
    </row>
    <row r="176" ht="12.75">
      <c r="P176" s="178"/>
    </row>
    <row r="177" ht="12.75">
      <c r="P177" s="178"/>
    </row>
    <row r="178" ht="12.75">
      <c r="P178" s="178"/>
    </row>
    <row r="179" ht="12.75">
      <c r="P179" s="178"/>
    </row>
    <row r="180" ht="12.75">
      <c r="P180" s="178"/>
    </row>
    <row r="181" ht="12.75">
      <c r="P181" s="178"/>
    </row>
    <row r="182" ht="12.75">
      <c r="P182" s="178"/>
    </row>
    <row r="183" ht="12.75">
      <c r="P183" s="178"/>
    </row>
    <row r="184" ht="12.75">
      <c r="P184" s="178"/>
    </row>
    <row r="185" ht="12.75">
      <c r="P185" s="178"/>
    </row>
    <row r="186" ht="12.75">
      <c r="P186" s="178"/>
    </row>
    <row r="187" ht="12.75">
      <c r="P187" s="178"/>
    </row>
    <row r="188" ht="12.75">
      <c r="P188" s="178"/>
    </row>
    <row r="189" ht="12.75">
      <c r="P189" s="178"/>
    </row>
    <row r="190" ht="12.75">
      <c r="P190" s="178"/>
    </row>
    <row r="191" ht="12.75">
      <c r="P191" s="178"/>
    </row>
    <row r="192" ht="12.75">
      <c r="P192" s="178"/>
    </row>
    <row r="193" ht="12.75">
      <c r="P193" s="178"/>
    </row>
    <row r="194" ht="12.75">
      <c r="P194" s="178"/>
    </row>
    <row r="195" ht="12.75">
      <c r="P195" s="178"/>
    </row>
    <row r="196" spans="1:16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</row>
    <row r="197" ht="12.75">
      <c r="P197" s="178"/>
    </row>
    <row r="198" ht="12.75">
      <c r="P198" s="178"/>
    </row>
    <row r="199" ht="12.75">
      <c r="P199" s="178"/>
    </row>
    <row r="200" ht="12.75">
      <c r="P200" s="178"/>
    </row>
    <row r="201" ht="12.75">
      <c r="P201" s="178"/>
    </row>
    <row r="202" ht="12.75">
      <c r="P202" s="178"/>
    </row>
    <row r="203" ht="12.75">
      <c r="P203" s="178"/>
    </row>
    <row r="204" ht="12.75">
      <c r="P204" s="178"/>
    </row>
    <row r="205" ht="12.75">
      <c r="P205" s="178"/>
    </row>
    <row r="206" ht="12.75">
      <c r="P206" s="178"/>
    </row>
    <row r="207" ht="12.75">
      <c r="P207" s="178"/>
    </row>
    <row r="208" ht="12.75">
      <c r="P208" s="178"/>
    </row>
    <row r="209" ht="12.75">
      <c r="P209" s="178"/>
    </row>
    <row r="210" ht="12.75">
      <c r="P210" s="178"/>
    </row>
    <row r="211" ht="12.75">
      <c r="P211" s="178"/>
    </row>
    <row r="212" ht="12.75">
      <c r="P212" s="178"/>
    </row>
    <row r="213" ht="12.75">
      <c r="P213" s="178"/>
    </row>
    <row r="214" ht="12.75">
      <c r="P214" s="178"/>
    </row>
    <row r="215" ht="12.75">
      <c r="P215" s="178"/>
    </row>
    <row r="216" ht="12.75">
      <c r="P216" s="178"/>
    </row>
    <row r="217" ht="12.75">
      <c r="P217" s="178"/>
    </row>
    <row r="218" ht="12.75">
      <c r="P218" s="178"/>
    </row>
    <row r="219" ht="12.75">
      <c r="P219" s="178"/>
    </row>
    <row r="220" ht="12.75">
      <c r="P220" s="178"/>
    </row>
    <row r="221" ht="12.75">
      <c r="P221" s="178"/>
    </row>
    <row r="222" ht="12.75">
      <c r="P222" s="178"/>
    </row>
    <row r="223" ht="12.75">
      <c r="P223" s="178"/>
    </row>
    <row r="224" ht="12.75">
      <c r="P224" s="178"/>
    </row>
    <row r="225" ht="12.75">
      <c r="P225" s="178"/>
    </row>
    <row r="226" ht="12.75">
      <c r="P226" s="178"/>
    </row>
    <row r="227" ht="12.75">
      <c r="P227" s="178"/>
    </row>
    <row r="228" ht="12.75">
      <c r="P228" s="178"/>
    </row>
    <row r="229" ht="12.75">
      <c r="P229" s="178"/>
    </row>
    <row r="230" ht="12.75">
      <c r="P230" s="178"/>
    </row>
    <row r="231" ht="12.75">
      <c r="P231" s="178"/>
    </row>
    <row r="232" ht="12.75">
      <c r="P232" s="178"/>
    </row>
    <row r="233" ht="12.75">
      <c r="P233" s="178"/>
    </row>
    <row r="234" ht="12.75">
      <c r="P234" s="178"/>
    </row>
    <row r="235" spans="1:16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</row>
  </sheetData>
  <sheetProtection/>
  <mergeCells count="2">
    <mergeCell ref="A1:O1"/>
    <mergeCell ref="C10:L24"/>
  </mergeCells>
  <printOptions/>
  <pageMargins left="0.45" right="0.13" top="0.81" bottom="1" header="0.492125985" footer="0.492125985"/>
  <pageSetup fitToHeight="3" horizontalDpi="600" verticalDpi="600" orientation="portrait" paperSize="9" scale="72" r:id="rId1"/>
  <rowBreaks count="2" manualBreakCount="2">
    <brk id="78" max="15" man="1"/>
    <brk id="1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Y200"/>
  <sheetViews>
    <sheetView showGridLines="0" defaultGridColor="0" zoomScale="170" zoomScaleNormal="170" zoomScalePageLayoutView="0" colorId="8" workbookViewId="0" topLeftCell="A1">
      <selection activeCell="A1" sqref="A1:BB1"/>
    </sheetView>
  </sheetViews>
  <sheetFormatPr defaultColWidth="1.7109375" defaultRowHeight="9" customHeight="1"/>
  <cols>
    <col min="1" max="4" width="1.7109375" style="102" customWidth="1"/>
    <col min="5" max="5" width="3.7109375" style="102" customWidth="1"/>
    <col min="6" max="7" width="1.7109375" style="102" customWidth="1"/>
    <col min="8" max="8" width="3.140625" style="102" bestFit="1" customWidth="1"/>
    <col min="9" max="9" width="1.7109375" style="102" customWidth="1"/>
    <col min="10" max="10" width="2.57421875" style="102" customWidth="1"/>
    <col min="11" max="11" width="3.8515625" style="102" customWidth="1"/>
    <col min="12" max="12" width="1.1484375" style="102" customWidth="1"/>
    <col min="13" max="52" width="1.7109375" style="102" customWidth="1"/>
    <col min="53" max="53" width="3.8515625" style="102" customWidth="1"/>
    <col min="54" max="54" width="1.7109375" style="102" customWidth="1"/>
    <col min="55" max="16384" width="1.7109375" style="84" customWidth="1"/>
  </cols>
  <sheetData>
    <row r="1" spans="1:77" ht="12.75" customHeight="1">
      <c r="A1" s="253" t="s">
        <v>49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7" ht="12.75" customHeight="1">
      <c r="A2" s="253" t="s">
        <v>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3" spans="1:77" ht="12.75" customHeight="1">
      <c r="A3" s="254" t="s">
        <v>51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C3" s="158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</row>
    <row r="4" spans="1:77" ht="12.75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</row>
    <row r="5" spans="1:77" ht="27.75" customHeight="1">
      <c r="A5" s="252" t="s">
        <v>53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</row>
    <row r="6" spans="1:77" ht="12.75" customHeight="1">
      <c r="A6" s="272" t="s">
        <v>54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</row>
    <row r="7" spans="1:77" ht="20.25">
      <c r="A7" s="103"/>
      <c r="B7" s="248" t="s">
        <v>104</v>
      </c>
      <c r="C7" s="248"/>
      <c r="D7" s="248"/>
      <c r="E7" s="248"/>
      <c r="F7" s="248"/>
      <c r="G7" s="248"/>
      <c r="H7" s="248"/>
      <c r="I7" s="248"/>
      <c r="J7" s="248"/>
      <c r="K7" s="249" t="s">
        <v>55</v>
      </c>
      <c r="L7" s="249"/>
      <c r="M7" s="249"/>
      <c r="N7" s="249"/>
      <c r="O7" s="103"/>
      <c r="P7" s="103"/>
      <c r="Q7" s="103"/>
      <c r="R7" s="271" t="s">
        <v>221</v>
      </c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</row>
    <row r="8" spans="2:77" ht="12.75">
      <c r="B8" s="250" t="s">
        <v>56</v>
      </c>
      <c r="C8" s="250"/>
      <c r="D8" s="250"/>
      <c r="E8" s="250"/>
      <c r="F8" s="250"/>
      <c r="G8" s="250"/>
      <c r="H8" s="251" t="s">
        <v>57</v>
      </c>
      <c r="I8" s="251"/>
      <c r="J8" s="251"/>
      <c r="K8" s="251"/>
      <c r="L8" s="251"/>
      <c r="M8" s="251" t="s">
        <v>58</v>
      </c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22" t="s">
        <v>59</v>
      </c>
      <c r="AN8" s="222"/>
      <c r="AO8" s="222"/>
      <c r="AP8" s="222"/>
      <c r="AQ8" s="222"/>
      <c r="AR8" s="250" t="s">
        <v>60</v>
      </c>
      <c r="AS8" s="250"/>
      <c r="AT8" s="250"/>
      <c r="AU8" s="250"/>
      <c r="AV8" s="250"/>
      <c r="AW8" s="250"/>
      <c r="AX8" s="250"/>
      <c r="AY8" s="250"/>
      <c r="AZ8" s="250"/>
      <c r="BA8" s="250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</row>
    <row r="9" spans="2:77" ht="9" customHeight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</row>
    <row r="10" spans="2:77" ht="9" customHeight="1">
      <c r="B10" s="207" t="s">
        <v>61</v>
      </c>
      <c r="C10" s="208"/>
      <c r="D10" s="208"/>
      <c r="E10" s="208"/>
      <c r="F10" s="208"/>
      <c r="G10" s="209"/>
      <c r="H10" s="230" t="s">
        <v>62</v>
      </c>
      <c r="I10" s="223"/>
      <c r="J10" s="223"/>
      <c r="K10" s="223"/>
      <c r="L10" s="223"/>
      <c r="M10" s="223" t="s">
        <v>63</v>
      </c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2"/>
      <c r="AN10" s="222"/>
      <c r="AO10" s="222"/>
      <c r="AP10" s="222"/>
      <c r="AQ10" s="222"/>
      <c r="AR10" s="223" t="s">
        <v>64</v>
      </c>
      <c r="AS10" s="223"/>
      <c r="AT10" s="223"/>
      <c r="AU10" s="223"/>
      <c r="AV10" s="223"/>
      <c r="AW10" s="223"/>
      <c r="AX10" s="223"/>
      <c r="AY10" s="223"/>
      <c r="AZ10" s="223"/>
      <c r="BA10" s="223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</row>
    <row r="11" spans="2:77" ht="9" customHeight="1">
      <c r="B11" s="210"/>
      <c r="C11" s="211"/>
      <c r="D11" s="211"/>
      <c r="E11" s="211"/>
      <c r="F11" s="211"/>
      <c r="G11" s="212"/>
      <c r="H11" s="238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06"/>
      <c r="AN11" s="206"/>
      <c r="AO11" s="206"/>
      <c r="AP11" s="206"/>
      <c r="AQ11" s="206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</row>
    <row r="12" spans="2:77" ht="7.5" customHeight="1">
      <c r="B12" s="104"/>
      <c r="C12" s="105"/>
      <c r="D12" s="105"/>
      <c r="E12" s="105"/>
      <c r="F12" s="105"/>
      <c r="G12" s="106"/>
      <c r="H12" s="108"/>
      <c r="I12" s="108"/>
      <c r="J12" s="108"/>
      <c r="K12" s="108"/>
      <c r="L12" s="108"/>
      <c r="M12" s="109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7"/>
      <c r="AM12" s="110"/>
      <c r="AN12" s="114"/>
      <c r="AO12" s="114"/>
      <c r="AP12" s="114"/>
      <c r="AQ12" s="111"/>
      <c r="AR12" s="108"/>
      <c r="AS12" s="108"/>
      <c r="AT12" s="108"/>
      <c r="AU12" s="108"/>
      <c r="AV12" s="108"/>
      <c r="AW12" s="108"/>
      <c r="AX12" s="108"/>
      <c r="AY12" s="108"/>
      <c r="AZ12" s="108"/>
      <c r="BA12" s="10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</row>
    <row r="13" spans="2:77" ht="7.5" customHeight="1">
      <c r="B13" s="115"/>
      <c r="C13" s="116"/>
      <c r="D13" s="116"/>
      <c r="E13" s="116"/>
      <c r="F13" s="116"/>
      <c r="G13" s="117"/>
      <c r="H13" s="118"/>
      <c r="I13" s="118"/>
      <c r="J13" s="118"/>
      <c r="K13" s="118"/>
      <c r="L13" s="118"/>
      <c r="M13" s="119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20"/>
      <c r="AM13" s="112"/>
      <c r="AN13" s="113"/>
      <c r="AO13" s="113"/>
      <c r="AP13" s="113"/>
      <c r="AQ13" s="121"/>
      <c r="AR13" s="118"/>
      <c r="AS13" s="118"/>
      <c r="AT13" s="118"/>
      <c r="AU13" s="118"/>
      <c r="AV13" s="118"/>
      <c r="AW13" s="118"/>
      <c r="AX13" s="118"/>
      <c r="AY13" s="118"/>
      <c r="AZ13" s="118"/>
      <c r="BA13" s="120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</row>
    <row r="14" spans="2:77" ht="7.5" customHeight="1">
      <c r="B14" s="105"/>
      <c r="C14" s="105"/>
      <c r="D14" s="105"/>
      <c r="E14" s="105"/>
      <c r="F14" s="105"/>
      <c r="G14" s="105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3"/>
      <c r="AN14" s="123"/>
      <c r="AO14" s="123"/>
      <c r="AP14" s="123"/>
      <c r="AQ14" s="123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</row>
    <row r="15" spans="2:77" ht="7.5" customHeight="1">
      <c r="B15" s="196" t="s">
        <v>65</v>
      </c>
      <c r="C15" s="197"/>
      <c r="D15" s="197"/>
      <c r="E15" s="197"/>
      <c r="F15" s="197"/>
      <c r="G15" s="198"/>
      <c r="H15" s="236"/>
      <c r="I15" s="237"/>
      <c r="J15" s="237"/>
      <c r="K15" s="237"/>
      <c r="L15" s="238"/>
      <c r="M15" s="236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  <c r="AM15" s="242"/>
      <c r="AN15" s="243"/>
      <c r="AO15" s="243"/>
      <c r="AP15" s="243"/>
      <c r="AQ15" s="244"/>
      <c r="AR15" s="236"/>
      <c r="AS15" s="237"/>
      <c r="AT15" s="237"/>
      <c r="AU15" s="237"/>
      <c r="AV15" s="237"/>
      <c r="AW15" s="237"/>
      <c r="AX15" s="237"/>
      <c r="AY15" s="237"/>
      <c r="AZ15" s="237"/>
      <c r="BA15" s="238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</row>
    <row r="16" spans="2:77" ht="7.5" customHeight="1">
      <c r="B16" s="199"/>
      <c r="C16" s="200"/>
      <c r="D16" s="200"/>
      <c r="E16" s="200"/>
      <c r="F16" s="200"/>
      <c r="G16" s="201"/>
      <c r="H16" s="239"/>
      <c r="I16" s="240"/>
      <c r="J16" s="240"/>
      <c r="K16" s="240"/>
      <c r="L16" s="241"/>
      <c r="M16" s="239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1"/>
      <c r="AM16" s="245"/>
      <c r="AN16" s="246"/>
      <c r="AO16" s="246"/>
      <c r="AP16" s="246"/>
      <c r="AQ16" s="247"/>
      <c r="AR16" s="239"/>
      <c r="AS16" s="240"/>
      <c r="AT16" s="240"/>
      <c r="AU16" s="240"/>
      <c r="AV16" s="240"/>
      <c r="AW16" s="240"/>
      <c r="AX16" s="240"/>
      <c r="AY16" s="240"/>
      <c r="AZ16" s="240"/>
      <c r="BA16" s="241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</row>
    <row r="17" spans="2:77" ht="7.5" customHeight="1">
      <c r="B17" s="199"/>
      <c r="C17" s="200"/>
      <c r="D17" s="200"/>
      <c r="E17" s="200"/>
      <c r="F17" s="200"/>
      <c r="G17" s="201"/>
      <c r="H17" s="236" t="s">
        <v>140</v>
      </c>
      <c r="I17" s="237"/>
      <c r="J17" s="237"/>
      <c r="K17" s="237"/>
      <c r="L17" s="238"/>
      <c r="M17" s="236" t="s">
        <v>106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8"/>
      <c r="AM17" s="242"/>
      <c r="AN17" s="243"/>
      <c r="AO17" s="243"/>
      <c r="AP17" s="243"/>
      <c r="AQ17" s="244"/>
      <c r="AR17" s="236"/>
      <c r="AS17" s="237"/>
      <c r="AT17" s="237"/>
      <c r="AU17" s="237"/>
      <c r="AV17" s="237"/>
      <c r="AW17" s="237"/>
      <c r="AX17" s="237"/>
      <c r="AY17" s="237"/>
      <c r="AZ17" s="237"/>
      <c r="BA17" s="238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</row>
    <row r="18" spans="2:77" ht="7.5" customHeight="1">
      <c r="B18" s="199"/>
      <c r="C18" s="200"/>
      <c r="D18" s="200"/>
      <c r="E18" s="200"/>
      <c r="F18" s="200"/>
      <c r="G18" s="201"/>
      <c r="H18" s="239"/>
      <c r="I18" s="240"/>
      <c r="J18" s="240"/>
      <c r="K18" s="240"/>
      <c r="L18" s="241"/>
      <c r="M18" s="239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1"/>
      <c r="AM18" s="245"/>
      <c r="AN18" s="246"/>
      <c r="AO18" s="246"/>
      <c r="AP18" s="246"/>
      <c r="AQ18" s="247"/>
      <c r="AR18" s="239"/>
      <c r="AS18" s="240"/>
      <c r="AT18" s="240"/>
      <c r="AU18" s="240"/>
      <c r="AV18" s="240"/>
      <c r="AW18" s="240"/>
      <c r="AX18" s="240"/>
      <c r="AY18" s="240"/>
      <c r="AZ18" s="240"/>
      <c r="BA18" s="241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</row>
    <row r="19" spans="2:77" ht="7.5" customHeight="1">
      <c r="B19" s="199"/>
      <c r="C19" s="200"/>
      <c r="D19" s="200"/>
      <c r="E19" s="200"/>
      <c r="F19" s="200"/>
      <c r="G19" s="201"/>
      <c r="H19" s="223" t="s">
        <v>66</v>
      </c>
      <c r="I19" s="223"/>
      <c r="J19" s="223"/>
      <c r="K19" s="223"/>
      <c r="L19" s="223"/>
      <c r="M19" s="223" t="s">
        <v>67</v>
      </c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2"/>
      <c r="AN19" s="222"/>
      <c r="AO19" s="222"/>
      <c r="AP19" s="222"/>
      <c r="AQ19" s="222"/>
      <c r="AR19" s="223" t="s">
        <v>68</v>
      </c>
      <c r="AS19" s="223"/>
      <c r="AT19" s="223"/>
      <c r="AU19" s="223"/>
      <c r="AV19" s="223"/>
      <c r="AW19" s="223"/>
      <c r="AX19" s="223"/>
      <c r="AY19" s="223"/>
      <c r="AZ19" s="223"/>
      <c r="BA19" s="223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</row>
    <row r="20" spans="2:77" ht="7.5" customHeight="1">
      <c r="B20" s="199"/>
      <c r="C20" s="200"/>
      <c r="D20" s="200"/>
      <c r="E20" s="200"/>
      <c r="F20" s="200"/>
      <c r="G20" s="201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2"/>
      <c r="AN20" s="222"/>
      <c r="AO20" s="222"/>
      <c r="AP20" s="222"/>
      <c r="AQ20" s="222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</row>
    <row r="21" spans="2:77" ht="7.5" customHeight="1">
      <c r="B21" s="199"/>
      <c r="C21" s="200"/>
      <c r="D21" s="200"/>
      <c r="E21" s="200"/>
      <c r="F21" s="200"/>
      <c r="G21" s="201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2"/>
      <c r="AN21" s="222"/>
      <c r="AO21" s="222"/>
      <c r="AP21" s="222"/>
      <c r="AQ21" s="222"/>
      <c r="AR21" s="223" t="s">
        <v>19</v>
      </c>
      <c r="AS21" s="223"/>
      <c r="AT21" s="223"/>
      <c r="AU21" s="223"/>
      <c r="AV21" s="223"/>
      <c r="AW21" s="223"/>
      <c r="AX21" s="223"/>
      <c r="AY21" s="223"/>
      <c r="AZ21" s="223"/>
      <c r="BA21" s="223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</row>
    <row r="22" spans="2:77" ht="7.5" customHeight="1">
      <c r="B22" s="202"/>
      <c r="C22" s="203"/>
      <c r="D22" s="203"/>
      <c r="E22" s="203"/>
      <c r="F22" s="203"/>
      <c r="G22" s="204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2"/>
      <c r="AN22" s="222"/>
      <c r="AO22" s="222"/>
      <c r="AP22" s="222"/>
      <c r="AQ22" s="222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</row>
    <row r="23" spans="2:77" ht="7.5" customHeight="1">
      <c r="B23" s="124"/>
      <c r="C23" s="124"/>
      <c r="D23" s="124"/>
      <c r="E23" s="124"/>
      <c r="F23" s="124"/>
      <c r="G23" s="124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3"/>
      <c r="AN23" s="123"/>
      <c r="AO23" s="123"/>
      <c r="AP23" s="123"/>
      <c r="AQ23" s="123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</row>
    <row r="24" spans="2:77" ht="7.5" customHeight="1">
      <c r="B24" s="207" t="s">
        <v>69</v>
      </c>
      <c r="C24" s="208"/>
      <c r="D24" s="208"/>
      <c r="E24" s="208"/>
      <c r="F24" s="208"/>
      <c r="G24" s="209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2"/>
      <c r="AN24" s="222"/>
      <c r="AO24" s="222"/>
      <c r="AP24" s="222"/>
      <c r="AQ24" s="222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</row>
    <row r="25" spans="2:77" ht="7.5" customHeight="1">
      <c r="B25" s="210"/>
      <c r="C25" s="211"/>
      <c r="D25" s="211"/>
      <c r="E25" s="211"/>
      <c r="F25" s="211"/>
      <c r="G25" s="212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2"/>
      <c r="AN25" s="222"/>
      <c r="AO25" s="222"/>
      <c r="AP25" s="222"/>
      <c r="AQ25" s="222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</row>
    <row r="26" spans="2:77" ht="7.5" customHeight="1">
      <c r="B26" s="210"/>
      <c r="C26" s="211"/>
      <c r="D26" s="211"/>
      <c r="E26" s="211"/>
      <c r="F26" s="211"/>
      <c r="G26" s="212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2"/>
      <c r="AN26" s="222"/>
      <c r="AO26" s="222"/>
      <c r="AP26" s="222"/>
      <c r="AQ26" s="222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</row>
    <row r="27" spans="2:77" ht="7.5" customHeight="1">
      <c r="B27" s="213"/>
      <c r="C27" s="214"/>
      <c r="D27" s="214"/>
      <c r="E27" s="214"/>
      <c r="F27" s="214"/>
      <c r="G27" s="215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2"/>
      <c r="AN27" s="222"/>
      <c r="AO27" s="222"/>
      <c r="AP27" s="222"/>
      <c r="AQ27" s="222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</row>
    <row r="28" spans="2:77" ht="7.5" customHeight="1">
      <c r="B28" s="125"/>
      <c r="C28" s="125"/>
      <c r="D28" s="125"/>
      <c r="E28" s="125"/>
      <c r="F28" s="125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</row>
    <row r="29" spans="2:77" ht="7.5" customHeight="1">
      <c r="B29" s="224" t="s">
        <v>73</v>
      </c>
      <c r="C29" s="225"/>
      <c r="D29" s="225"/>
      <c r="E29" s="225"/>
      <c r="F29" s="225"/>
      <c r="G29" s="226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2"/>
      <c r="AN29" s="222"/>
      <c r="AO29" s="222"/>
      <c r="AP29" s="222"/>
      <c r="AQ29" s="222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</row>
    <row r="30" spans="1:77" s="85" customFormat="1" ht="7.5" customHeight="1">
      <c r="A30" s="102"/>
      <c r="B30" s="231"/>
      <c r="C30" s="232"/>
      <c r="D30" s="232"/>
      <c r="E30" s="232"/>
      <c r="F30" s="232"/>
      <c r="G30" s="233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22"/>
      <c r="AN30" s="222"/>
      <c r="AO30" s="222"/>
      <c r="AP30" s="222"/>
      <c r="AQ30" s="222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102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</row>
    <row r="31" spans="2:77" ht="7.5" customHeight="1">
      <c r="B31" s="231"/>
      <c r="C31" s="232"/>
      <c r="D31" s="232"/>
      <c r="E31" s="232"/>
      <c r="F31" s="232"/>
      <c r="G31" s="23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2"/>
      <c r="AN31" s="222"/>
      <c r="AO31" s="222"/>
      <c r="AP31" s="222"/>
      <c r="AQ31" s="222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</row>
    <row r="32" spans="2:77" ht="7.5" customHeight="1">
      <c r="B32" s="231"/>
      <c r="C32" s="232"/>
      <c r="D32" s="232"/>
      <c r="E32" s="232"/>
      <c r="F32" s="232"/>
      <c r="G32" s="233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22"/>
      <c r="AN32" s="222"/>
      <c r="AO32" s="222"/>
      <c r="AP32" s="222"/>
      <c r="AQ32" s="222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</row>
    <row r="33" spans="2:77" ht="7.5" customHeight="1">
      <c r="B33" s="231"/>
      <c r="C33" s="232"/>
      <c r="D33" s="232"/>
      <c r="E33" s="232"/>
      <c r="F33" s="232"/>
      <c r="G33" s="23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2"/>
      <c r="AN33" s="222"/>
      <c r="AO33" s="222"/>
      <c r="AP33" s="222"/>
      <c r="AQ33" s="222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</row>
    <row r="34" spans="2:77" ht="9" customHeight="1">
      <c r="B34" s="231"/>
      <c r="C34" s="232"/>
      <c r="D34" s="232"/>
      <c r="E34" s="232"/>
      <c r="F34" s="232"/>
      <c r="G34" s="233"/>
      <c r="H34" s="223"/>
      <c r="I34" s="223"/>
      <c r="J34" s="223"/>
      <c r="K34" s="223"/>
      <c r="L34" s="223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22"/>
      <c r="AN34" s="222"/>
      <c r="AO34" s="222"/>
      <c r="AP34" s="222"/>
      <c r="AQ34" s="222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</row>
    <row r="35" spans="2:77" ht="9" customHeight="1">
      <c r="B35" s="231"/>
      <c r="C35" s="232"/>
      <c r="D35" s="232"/>
      <c r="E35" s="232"/>
      <c r="F35" s="232"/>
      <c r="G35" s="23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2"/>
      <c r="AN35" s="222"/>
      <c r="AO35" s="222"/>
      <c r="AP35" s="222"/>
      <c r="AQ35" s="222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</row>
    <row r="36" spans="2:77" ht="9" customHeight="1">
      <c r="B36" s="231"/>
      <c r="C36" s="232"/>
      <c r="D36" s="232"/>
      <c r="E36" s="232"/>
      <c r="F36" s="232"/>
      <c r="G36" s="23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2"/>
      <c r="AN36" s="222"/>
      <c r="AO36" s="222"/>
      <c r="AP36" s="222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</row>
    <row r="37" spans="2:77" ht="7.5" customHeight="1">
      <c r="B37" s="231"/>
      <c r="C37" s="232"/>
      <c r="D37" s="232"/>
      <c r="E37" s="232"/>
      <c r="F37" s="232"/>
      <c r="G37" s="233"/>
      <c r="H37" s="223" t="s">
        <v>71</v>
      </c>
      <c r="I37" s="223"/>
      <c r="J37" s="223"/>
      <c r="K37" s="223"/>
      <c r="L37" s="223"/>
      <c r="M37" s="223" t="s">
        <v>74</v>
      </c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2" t="s">
        <v>34</v>
      </c>
      <c r="AN37" s="222"/>
      <c r="AO37" s="222"/>
      <c r="AP37" s="222"/>
      <c r="AQ37" s="222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128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</row>
    <row r="38" spans="2:77" ht="7.5" customHeight="1">
      <c r="B38" s="227"/>
      <c r="C38" s="228"/>
      <c r="D38" s="228"/>
      <c r="E38" s="228"/>
      <c r="F38" s="228"/>
      <c r="G38" s="229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2"/>
      <c r="AN38" s="222"/>
      <c r="AO38" s="222"/>
      <c r="AP38" s="222"/>
      <c r="AQ38" s="222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</row>
    <row r="39" spans="2:77" ht="7.5" customHeight="1">
      <c r="B39" s="125"/>
      <c r="C39" s="125"/>
      <c r="D39" s="125"/>
      <c r="E39" s="125"/>
      <c r="F39" s="125"/>
      <c r="G39" s="125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</row>
    <row r="40" spans="2:77" ht="7.5" customHeight="1">
      <c r="B40" s="125"/>
      <c r="C40" s="125"/>
      <c r="D40" s="125"/>
      <c r="E40" s="125"/>
      <c r="F40" s="125"/>
      <c r="G40" s="125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</row>
    <row r="41" spans="1:77" s="85" customFormat="1" ht="15">
      <c r="A41" s="102"/>
      <c r="B41" s="224" t="s">
        <v>75</v>
      </c>
      <c r="C41" s="225"/>
      <c r="D41" s="225"/>
      <c r="E41" s="225"/>
      <c r="F41" s="225"/>
      <c r="G41" s="226"/>
      <c r="H41" s="129"/>
      <c r="I41" s="130"/>
      <c r="J41" s="130"/>
      <c r="K41" s="130"/>
      <c r="L41" s="131"/>
      <c r="M41" s="132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4"/>
      <c r="AM41" s="135"/>
      <c r="AN41" s="136"/>
      <c r="AO41" s="136"/>
      <c r="AP41" s="136"/>
      <c r="AQ41" s="137"/>
      <c r="AR41" s="138"/>
      <c r="AS41" s="139"/>
      <c r="AT41" s="140"/>
      <c r="AU41" s="139"/>
      <c r="AV41" s="139"/>
      <c r="AW41" s="139"/>
      <c r="AX41" s="139"/>
      <c r="AY41" s="139"/>
      <c r="AZ41" s="139"/>
      <c r="BA41" s="141"/>
      <c r="BB41" s="128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</row>
    <row r="42" spans="2:77" ht="15">
      <c r="B42" s="231"/>
      <c r="C42" s="232"/>
      <c r="D42" s="232"/>
      <c r="E42" s="232"/>
      <c r="F42" s="232"/>
      <c r="G42" s="233"/>
      <c r="H42" s="129"/>
      <c r="I42" s="130"/>
      <c r="J42" s="130"/>
      <c r="K42" s="142"/>
      <c r="L42" s="131"/>
      <c r="M42" s="132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4"/>
      <c r="AM42" s="135"/>
      <c r="AN42" s="136"/>
      <c r="AO42" s="136"/>
      <c r="AP42" s="136"/>
      <c r="AQ42" s="137"/>
      <c r="AR42" s="138"/>
      <c r="AS42" s="139"/>
      <c r="AT42" s="140"/>
      <c r="AU42" s="139"/>
      <c r="AV42" s="139"/>
      <c r="AW42" s="139"/>
      <c r="AX42" s="139"/>
      <c r="AY42" s="139"/>
      <c r="AZ42" s="139"/>
      <c r="BA42" s="141"/>
      <c r="BB42" s="128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</row>
    <row r="43" spans="2:77" ht="15">
      <c r="B43" s="231"/>
      <c r="C43" s="232"/>
      <c r="D43" s="232"/>
      <c r="E43" s="232"/>
      <c r="F43" s="232"/>
      <c r="G43" s="233"/>
      <c r="H43" s="129"/>
      <c r="I43" s="130"/>
      <c r="J43" s="130"/>
      <c r="K43" s="130"/>
      <c r="L43" s="131"/>
      <c r="M43" s="132" t="s">
        <v>76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  <c r="AM43" s="135" t="s">
        <v>19</v>
      </c>
      <c r="AN43" s="136"/>
      <c r="AO43" s="136" t="s">
        <v>34</v>
      </c>
      <c r="AP43" s="136"/>
      <c r="AQ43" s="137"/>
      <c r="AR43" s="138"/>
      <c r="AS43" s="139"/>
      <c r="AT43" s="140" t="s">
        <v>86</v>
      </c>
      <c r="AU43" s="139"/>
      <c r="AV43" s="139"/>
      <c r="AW43" s="139"/>
      <c r="AX43" s="139"/>
      <c r="AY43" s="139"/>
      <c r="AZ43" s="139"/>
      <c r="BA43" s="141"/>
      <c r="BB43" s="128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</row>
    <row r="44" spans="2:77" ht="7.5" customHeight="1">
      <c r="B44" s="231"/>
      <c r="C44" s="232"/>
      <c r="D44" s="232"/>
      <c r="E44" s="232"/>
      <c r="F44" s="232"/>
      <c r="G44" s="233"/>
      <c r="H44" s="236"/>
      <c r="I44" s="237"/>
      <c r="J44" s="237"/>
      <c r="K44" s="237"/>
      <c r="L44" s="238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42"/>
      <c r="AN44" s="243"/>
      <c r="AO44" s="243"/>
      <c r="AP44" s="243"/>
      <c r="AQ44" s="244"/>
      <c r="AR44" s="236"/>
      <c r="AS44" s="237"/>
      <c r="AT44" s="237"/>
      <c r="AU44" s="237"/>
      <c r="AV44" s="237"/>
      <c r="AW44" s="237"/>
      <c r="AX44" s="237"/>
      <c r="AY44" s="237"/>
      <c r="AZ44" s="237"/>
      <c r="BA44" s="238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</row>
    <row r="45" spans="2:77" ht="7.5" customHeight="1">
      <c r="B45" s="227"/>
      <c r="C45" s="228"/>
      <c r="D45" s="228"/>
      <c r="E45" s="228"/>
      <c r="F45" s="228"/>
      <c r="G45" s="229"/>
      <c r="H45" s="239"/>
      <c r="I45" s="240"/>
      <c r="J45" s="240"/>
      <c r="K45" s="240"/>
      <c r="L45" s="241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45"/>
      <c r="AN45" s="246"/>
      <c r="AO45" s="246"/>
      <c r="AP45" s="246"/>
      <c r="AQ45" s="247"/>
      <c r="AR45" s="239"/>
      <c r="AS45" s="240"/>
      <c r="AT45" s="240"/>
      <c r="AU45" s="240"/>
      <c r="AV45" s="240"/>
      <c r="AW45" s="240"/>
      <c r="AX45" s="240"/>
      <c r="AY45" s="240"/>
      <c r="AZ45" s="240"/>
      <c r="BA45" s="241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</row>
    <row r="46" spans="2:77" ht="7.5" customHeight="1">
      <c r="B46" s="125"/>
      <c r="C46" s="125"/>
      <c r="D46" s="125"/>
      <c r="E46" s="125"/>
      <c r="F46" s="125"/>
      <c r="G46" s="125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7"/>
      <c r="BW46" s="157"/>
      <c r="BX46" s="157"/>
      <c r="BY46" s="157"/>
    </row>
    <row r="47" spans="2:77" ht="7.5" customHeight="1">
      <c r="B47" s="125"/>
      <c r="C47" s="125"/>
      <c r="D47" s="125"/>
      <c r="E47" s="125"/>
      <c r="F47" s="125"/>
      <c r="G47" s="12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7"/>
      <c r="BW47" s="157"/>
      <c r="BX47" s="157"/>
      <c r="BY47" s="157"/>
    </row>
    <row r="48" spans="1:77" s="85" customFormat="1" ht="7.5" customHeight="1">
      <c r="A48" s="102"/>
      <c r="B48" s="224" t="s">
        <v>78</v>
      </c>
      <c r="C48" s="225"/>
      <c r="D48" s="225"/>
      <c r="E48" s="225"/>
      <c r="F48" s="225"/>
      <c r="G48" s="226"/>
      <c r="H48" s="223" t="s">
        <v>79</v>
      </c>
      <c r="I48" s="223"/>
      <c r="J48" s="223"/>
      <c r="K48" s="223"/>
      <c r="L48" s="223"/>
      <c r="M48" s="223" t="s">
        <v>80</v>
      </c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2"/>
      <c r="AN48" s="222"/>
      <c r="AO48" s="222"/>
      <c r="AP48" s="222"/>
      <c r="AQ48" s="222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102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7"/>
      <c r="BW48" s="157"/>
      <c r="BX48" s="157"/>
      <c r="BY48" s="157"/>
    </row>
    <row r="49" spans="2:77" ht="7.5" customHeight="1">
      <c r="B49" s="231"/>
      <c r="C49" s="232"/>
      <c r="D49" s="232"/>
      <c r="E49" s="232"/>
      <c r="F49" s="232"/>
      <c r="G49" s="23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2"/>
      <c r="AN49" s="222"/>
      <c r="AO49" s="222"/>
      <c r="AP49" s="222"/>
      <c r="AQ49" s="222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7"/>
      <c r="BW49" s="157"/>
      <c r="BX49" s="157"/>
      <c r="BY49" s="157"/>
    </row>
    <row r="50" spans="2:77" ht="7.5" customHeight="1">
      <c r="B50" s="231"/>
      <c r="C50" s="232"/>
      <c r="D50" s="232"/>
      <c r="E50" s="232"/>
      <c r="F50" s="232"/>
      <c r="G50" s="23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2"/>
      <c r="AN50" s="222"/>
      <c r="AO50" s="222"/>
      <c r="AP50" s="222"/>
      <c r="AQ50" s="222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7"/>
      <c r="BW50" s="157"/>
      <c r="BX50" s="157"/>
      <c r="BY50" s="157"/>
    </row>
    <row r="51" spans="2:77" ht="7.5" customHeight="1">
      <c r="B51" s="231"/>
      <c r="C51" s="232"/>
      <c r="D51" s="232"/>
      <c r="E51" s="232"/>
      <c r="F51" s="232"/>
      <c r="G51" s="23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2"/>
      <c r="AN51" s="222"/>
      <c r="AO51" s="222"/>
      <c r="AP51" s="222"/>
      <c r="AQ51" s="222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7"/>
      <c r="BW51" s="157"/>
      <c r="BX51" s="157"/>
      <c r="BY51" s="157"/>
    </row>
    <row r="52" spans="2:77" ht="7.5" customHeight="1">
      <c r="B52" s="231"/>
      <c r="C52" s="232"/>
      <c r="D52" s="232"/>
      <c r="E52" s="232"/>
      <c r="F52" s="232"/>
      <c r="G52" s="233"/>
      <c r="H52" s="234" t="s">
        <v>105</v>
      </c>
      <c r="I52" s="234"/>
      <c r="J52" s="234"/>
      <c r="K52" s="234"/>
      <c r="L52" s="234"/>
      <c r="M52" s="223" t="s">
        <v>141</v>
      </c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2"/>
      <c r="AN52" s="222"/>
      <c r="AO52" s="222"/>
      <c r="AP52" s="222"/>
      <c r="AQ52" s="222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7"/>
      <c r="BW52" s="157"/>
      <c r="BX52" s="157"/>
      <c r="BY52" s="157"/>
    </row>
    <row r="53" spans="2:77" ht="7.5" customHeight="1">
      <c r="B53" s="231"/>
      <c r="C53" s="232"/>
      <c r="D53" s="232"/>
      <c r="E53" s="232"/>
      <c r="F53" s="232"/>
      <c r="G53" s="233"/>
      <c r="H53" s="234"/>
      <c r="I53" s="234"/>
      <c r="J53" s="234"/>
      <c r="K53" s="234"/>
      <c r="L53" s="234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2"/>
      <c r="AN53" s="222"/>
      <c r="AO53" s="222"/>
      <c r="AP53" s="222"/>
      <c r="AQ53" s="222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7"/>
      <c r="BW53" s="157"/>
      <c r="BX53" s="157"/>
      <c r="BY53" s="157"/>
    </row>
    <row r="54" spans="2:77" ht="7.5" customHeight="1">
      <c r="B54" s="231"/>
      <c r="C54" s="232"/>
      <c r="D54" s="232"/>
      <c r="E54" s="232"/>
      <c r="F54" s="232"/>
      <c r="G54" s="233"/>
      <c r="H54" s="236"/>
      <c r="I54" s="237"/>
      <c r="J54" s="237"/>
      <c r="K54" s="237"/>
      <c r="L54" s="238"/>
      <c r="M54" s="236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8"/>
      <c r="AM54" s="242"/>
      <c r="AN54" s="243"/>
      <c r="AO54" s="243"/>
      <c r="AP54" s="243"/>
      <c r="AQ54" s="244"/>
      <c r="AR54" s="236"/>
      <c r="AS54" s="237"/>
      <c r="AT54" s="237"/>
      <c r="AU54" s="237"/>
      <c r="AV54" s="237"/>
      <c r="AW54" s="237"/>
      <c r="AX54" s="237"/>
      <c r="AY54" s="237"/>
      <c r="AZ54" s="237"/>
      <c r="BA54" s="238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7"/>
      <c r="BW54" s="157"/>
      <c r="BX54" s="157"/>
      <c r="BY54" s="157"/>
    </row>
    <row r="55" spans="2:77" ht="7.5" customHeight="1">
      <c r="B55" s="231"/>
      <c r="C55" s="232"/>
      <c r="D55" s="232"/>
      <c r="E55" s="232"/>
      <c r="F55" s="232"/>
      <c r="G55" s="233"/>
      <c r="H55" s="239"/>
      <c r="I55" s="240"/>
      <c r="J55" s="240"/>
      <c r="K55" s="240"/>
      <c r="L55" s="241"/>
      <c r="M55" s="239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1"/>
      <c r="AM55" s="245"/>
      <c r="AN55" s="246"/>
      <c r="AO55" s="246"/>
      <c r="AP55" s="246"/>
      <c r="AQ55" s="247"/>
      <c r="AR55" s="239"/>
      <c r="AS55" s="240"/>
      <c r="AT55" s="240"/>
      <c r="AU55" s="240"/>
      <c r="AV55" s="240"/>
      <c r="AW55" s="240"/>
      <c r="AX55" s="240"/>
      <c r="AY55" s="240"/>
      <c r="AZ55" s="240"/>
      <c r="BA55" s="241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7"/>
      <c r="BW55" s="157"/>
      <c r="BX55" s="157"/>
      <c r="BY55" s="157"/>
    </row>
    <row r="56" spans="2:77" ht="7.5" customHeight="1">
      <c r="B56" s="231"/>
      <c r="C56" s="232"/>
      <c r="D56" s="232"/>
      <c r="E56" s="232"/>
      <c r="F56" s="232"/>
      <c r="G56" s="233"/>
      <c r="H56" s="223" t="s">
        <v>72</v>
      </c>
      <c r="I56" s="223"/>
      <c r="J56" s="223"/>
      <c r="K56" s="223"/>
      <c r="L56" s="223"/>
      <c r="M56" s="223" t="s">
        <v>0</v>
      </c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138"/>
      <c r="AN56" s="139"/>
      <c r="AO56" s="139"/>
      <c r="AP56" s="139"/>
      <c r="AQ56" s="141"/>
      <c r="AR56" s="139"/>
      <c r="AS56" s="139"/>
      <c r="AT56" s="139"/>
      <c r="AU56" s="139"/>
      <c r="AV56" s="139"/>
      <c r="AW56" s="139"/>
      <c r="AX56" s="139"/>
      <c r="AY56" s="139"/>
      <c r="AZ56" s="139"/>
      <c r="BA56" s="141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7"/>
      <c r="BW56" s="157"/>
      <c r="BX56" s="157"/>
      <c r="BY56" s="157"/>
    </row>
    <row r="57" spans="2:77" ht="7.5" customHeight="1">
      <c r="B57" s="227"/>
      <c r="C57" s="228"/>
      <c r="D57" s="228"/>
      <c r="E57" s="228"/>
      <c r="F57" s="228"/>
      <c r="G57" s="229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143"/>
      <c r="AN57" s="144"/>
      <c r="AO57" s="144"/>
      <c r="AP57" s="144"/>
      <c r="AQ57" s="145"/>
      <c r="AR57" s="144"/>
      <c r="AS57" s="144"/>
      <c r="AT57" s="144"/>
      <c r="AU57" s="144"/>
      <c r="AV57" s="144"/>
      <c r="AW57" s="144"/>
      <c r="AX57" s="144"/>
      <c r="AY57" s="144"/>
      <c r="AZ57" s="144"/>
      <c r="BA57" s="145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7"/>
      <c r="BW57" s="157"/>
      <c r="BX57" s="157"/>
      <c r="BY57" s="157"/>
    </row>
    <row r="58" spans="2:77" ht="7.5" customHeight="1">
      <c r="B58" s="125"/>
      <c r="C58" s="125"/>
      <c r="D58" s="125"/>
      <c r="E58" s="125"/>
      <c r="F58" s="125"/>
      <c r="G58" s="125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46"/>
      <c r="AN58" s="146"/>
      <c r="AO58" s="146"/>
      <c r="AP58" s="146"/>
      <c r="AQ58" s="146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7"/>
      <c r="BW58" s="157"/>
      <c r="BX58" s="157"/>
      <c r="BY58" s="157"/>
    </row>
    <row r="59" spans="2:77" ht="6" customHeight="1">
      <c r="B59" s="224" t="s">
        <v>81</v>
      </c>
      <c r="C59" s="225"/>
      <c r="D59" s="225"/>
      <c r="E59" s="225"/>
      <c r="F59" s="225"/>
      <c r="G59" s="226"/>
      <c r="H59" s="223" t="s">
        <v>83</v>
      </c>
      <c r="I59" s="223"/>
      <c r="J59" s="223"/>
      <c r="K59" s="223"/>
      <c r="L59" s="223"/>
      <c r="M59" s="223" t="s">
        <v>107</v>
      </c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2" t="s">
        <v>19</v>
      </c>
      <c r="AN59" s="222"/>
      <c r="AO59" s="222"/>
      <c r="AP59" s="222"/>
      <c r="AQ59" s="222"/>
      <c r="AR59" s="223" t="s">
        <v>19</v>
      </c>
      <c r="AS59" s="223"/>
      <c r="AT59" s="223"/>
      <c r="AU59" s="223"/>
      <c r="AV59" s="223"/>
      <c r="AW59" s="223"/>
      <c r="AX59" s="223"/>
      <c r="AY59" s="223"/>
      <c r="AZ59" s="223"/>
      <c r="BA59" s="223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7"/>
      <c r="BW59" s="157"/>
      <c r="BX59" s="157"/>
      <c r="BY59" s="157"/>
    </row>
    <row r="60" spans="2:77" ht="7.5" customHeight="1">
      <c r="B60" s="231"/>
      <c r="C60" s="232"/>
      <c r="D60" s="232"/>
      <c r="E60" s="232"/>
      <c r="F60" s="232"/>
      <c r="G60" s="23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2"/>
      <c r="AN60" s="222"/>
      <c r="AO60" s="222"/>
      <c r="AP60" s="222"/>
      <c r="AQ60" s="222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7"/>
      <c r="BW60" s="157"/>
      <c r="BX60" s="157"/>
      <c r="BY60" s="157"/>
    </row>
    <row r="61" spans="2:77" ht="7.5" customHeight="1">
      <c r="B61" s="231"/>
      <c r="C61" s="232"/>
      <c r="D61" s="232"/>
      <c r="E61" s="232"/>
      <c r="F61" s="232"/>
      <c r="G61" s="23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2"/>
      <c r="AN61" s="222"/>
      <c r="AO61" s="222"/>
      <c r="AP61" s="222"/>
      <c r="AQ61" s="222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7"/>
      <c r="BW61" s="157"/>
      <c r="BX61" s="157"/>
      <c r="BY61" s="157"/>
    </row>
    <row r="62" spans="2:77" ht="7.5" customHeight="1">
      <c r="B62" s="231"/>
      <c r="C62" s="232"/>
      <c r="D62" s="232"/>
      <c r="E62" s="232"/>
      <c r="F62" s="232"/>
      <c r="G62" s="233"/>
      <c r="H62" s="223"/>
      <c r="I62" s="223"/>
      <c r="J62" s="223"/>
      <c r="K62" s="223"/>
      <c r="L62" s="223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22"/>
      <c r="AN62" s="222"/>
      <c r="AO62" s="222"/>
      <c r="AP62" s="222"/>
      <c r="AQ62" s="222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7"/>
      <c r="BW62" s="157"/>
      <c r="BX62" s="157"/>
      <c r="BY62" s="157"/>
    </row>
    <row r="63" spans="2:77" ht="7.5" customHeight="1">
      <c r="B63" s="231"/>
      <c r="C63" s="232"/>
      <c r="D63" s="232"/>
      <c r="E63" s="232"/>
      <c r="F63" s="232"/>
      <c r="G63" s="23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2"/>
      <c r="AN63" s="222"/>
      <c r="AO63" s="222"/>
      <c r="AP63" s="222"/>
      <c r="AQ63" s="222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7"/>
      <c r="BW63" s="157"/>
      <c r="BX63" s="157"/>
      <c r="BY63" s="157"/>
    </row>
    <row r="64" spans="2:77" ht="7.5" customHeight="1">
      <c r="B64" s="227"/>
      <c r="C64" s="228"/>
      <c r="D64" s="228"/>
      <c r="E64" s="228"/>
      <c r="F64" s="228"/>
      <c r="G64" s="229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2"/>
      <c r="AN64" s="222"/>
      <c r="AO64" s="222"/>
      <c r="AP64" s="222"/>
      <c r="AQ64" s="222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7"/>
      <c r="BW64" s="157"/>
      <c r="BX64" s="157"/>
      <c r="BY64" s="157"/>
    </row>
    <row r="65" spans="2:77" ht="7.5" customHeight="1">
      <c r="B65" s="125"/>
      <c r="C65" s="125"/>
      <c r="D65" s="125"/>
      <c r="E65" s="125"/>
      <c r="F65" s="125"/>
      <c r="G65" s="125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7"/>
      <c r="BW65" s="157"/>
      <c r="BX65" s="157"/>
      <c r="BY65" s="157"/>
    </row>
    <row r="66" spans="2:77" ht="7.5" customHeight="1">
      <c r="B66" s="224" t="s">
        <v>82</v>
      </c>
      <c r="C66" s="225"/>
      <c r="D66" s="225"/>
      <c r="E66" s="225"/>
      <c r="F66" s="225"/>
      <c r="G66" s="226"/>
      <c r="H66" s="223" t="s">
        <v>70</v>
      </c>
      <c r="I66" s="223"/>
      <c r="J66" s="223"/>
      <c r="K66" s="223"/>
      <c r="L66" s="223"/>
      <c r="M66" s="223" t="s">
        <v>108</v>
      </c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42"/>
      <c r="AN66" s="243"/>
      <c r="AO66" s="243"/>
      <c r="AP66" s="243"/>
      <c r="AQ66" s="244"/>
      <c r="AR66" s="236"/>
      <c r="AS66" s="237"/>
      <c r="AT66" s="237"/>
      <c r="AU66" s="237"/>
      <c r="AV66" s="237"/>
      <c r="AW66" s="237"/>
      <c r="AX66" s="237"/>
      <c r="AY66" s="237"/>
      <c r="AZ66" s="237"/>
      <c r="BA66" s="238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7"/>
      <c r="BW66" s="157"/>
      <c r="BX66" s="157"/>
      <c r="BY66" s="157"/>
    </row>
    <row r="67" spans="2:77" ht="7.5" customHeight="1">
      <c r="B67" s="231"/>
      <c r="C67" s="232"/>
      <c r="D67" s="232"/>
      <c r="E67" s="232"/>
      <c r="F67" s="232"/>
      <c r="G67" s="23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45"/>
      <c r="AN67" s="246"/>
      <c r="AO67" s="246"/>
      <c r="AP67" s="246"/>
      <c r="AQ67" s="247"/>
      <c r="AR67" s="239"/>
      <c r="AS67" s="240"/>
      <c r="AT67" s="240"/>
      <c r="AU67" s="240"/>
      <c r="AV67" s="240"/>
      <c r="AW67" s="240"/>
      <c r="AX67" s="240"/>
      <c r="AY67" s="240"/>
      <c r="AZ67" s="240"/>
      <c r="BA67" s="241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7"/>
      <c r="BW67" s="157"/>
      <c r="BX67" s="157"/>
      <c r="BY67" s="157"/>
    </row>
    <row r="68" spans="2:77" ht="7.5" customHeight="1">
      <c r="B68" s="231"/>
      <c r="C68" s="232"/>
      <c r="D68" s="232"/>
      <c r="E68" s="232"/>
      <c r="F68" s="232"/>
      <c r="G68" s="23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138"/>
      <c r="AN68" s="139"/>
      <c r="AO68" s="139"/>
      <c r="AP68" s="139"/>
      <c r="AQ68" s="141"/>
      <c r="AR68" s="138"/>
      <c r="AS68" s="139"/>
      <c r="AT68" s="139"/>
      <c r="AU68" s="139"/>
      <c r="AV68" s="139"/>
      <c r="AW68" s="139"/>
      <c r="AX68" s="139"/>
      <c r="AY68" s="139"/>
      <c r="AZ68" s="139"/>
      <c r="BA68" s="141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7"/>
      <c r="BW68" s="157"/>
      <c r="BX68" s="157"/>
      <c r="BY68" s="157"/>
    </row>
    <row r="69" spans="2:77" ht="7.5" customHeight="1">
      <c r="B69" s="231"/>
      <c r="C69" s="232"/>
      <c r="D69" s="232"/>
      <c r="E69" s="232"/>
      <c r="F69" s="232"/>
      <c r="G69" s="23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149"/>
      <c r="AN69" s="150"/>
      <c r="AO69" s="150"/>
      <c r="AP69" s="150"/>
      <c r="AQ69" s="151"/>
      <c r="AR69" s="143"/>
      <c r="AS69" s="144"/>
      <c r="AT69" s="144"/>
      <c r="AU69" s="144"/>
      <c r="AV69" s="144"/>
      <c r="AW69" s="144"/>
      <c r="AX69" s="144"/>
      <c r="AY69" s="144"/>
      <c r="AZ69" s="144"/>
      <c r="BA69" s="145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7"/>
      <c r="BW69" s="157"/>
      <c r="BX69" s="157"/>
      <c r="BY69" s="157"/>
    </row>
    <row r="70" spans="2:77" ht="15">
      <c r="B70" s="231"/>
      <c r="C70" s="232"/>
      <c r="D70" s="232"/>
      <c r="E70" s="232"/>
      <c r="F70" s="232"/>
      <c r="G70" s="233"/>
      <c r="H70" s="132">
        <v>6</v>
      </c>
      <c r="I70" s="133"/>
      <c r="J70" s="133"/>
      <c r="K70" s="133"/>
      <c r="L70" s="133"/>
      <c r="M70" s="129" t="s">
        <v>109</v>
      </c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1"/>
      <c r="AM70" s="152"/>
      <c r="AN70" s="153"/>
      <c r="AO70" s="153"/>
      <c r="AP70" s="153"/>
      <c r="AQ70" s="154"/>
      <c r="AR70" s="139"/>
      <c r="AS70" s="139"/>
      <c r="AT70" s="139"/>
      <c r="AU70" s="139"/>
      <c r="AV70" s="139"/>
      <c r="AW70" s="139"/>
      <c r="AX70" s="139"/>
      <c r="AY70" s="139"/>
      <c r="AZ70" s="139"/>
      <c r="BA70" s="141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7"/>
      <c r="BW70" s="157"/>
      <c r="BX70" s="157"/>
      <c r="BY70" s="157"/>
    </row>
    <row r="71" spans="2:77" ht="15">
      <c r="B71" s="231"/>
      <c r="C71" s="232"/>
      <c r="D71" s="232"/>
      <c r="E71" s="232"/>
      <c r="F71" s="232"/>
      <c r="G71" s="233"/>
      <c r="H71" s="132"/>
      <c r="I71" s="133"/>
      <c r="J71" s="133"/>
      <c r="K71" s="133"/>
      <c r="L71" s="133"/>
      <c r="M71" s="12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1"/>
      <c r="AM71" s="152"/>
      <c r="AN71" s="153"/>
      <c r="AO71" s="153"/>
      <c r="AP71" s="153"/>
      <c r="AQ71" s="154"/>
      <c r="AR71" s="139"/>
      <c r="AS71" s="139"/>
      <c r="AT71" s="139"/>
      <c r="AU71" s="139"/>
      <c r="AV71" s="139"/>
      <c r="AW71" s="139"/>
      <c r="AX71" s="139"/>
      <c r="AY71" s="139"/>
      <c r="AZ71" s="139"/>
      <c r="BA71" s="141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7"/>
      <c r="BW71" s="157"/>
      <c r="BX71" s="157"/>
      <c r="BY71" s="157"/>
    </row>
    <row r="72" spans="2:77" ht="7.5" customHeight="1">
      <c r="B72" s="231"/>
      <c r="C72" s="232"/>
      <c r="D72" s="232"/>
      <c r="E72" s="232"/>
      <c r="F72" s="232"/>
      <c r="G72" s="233"/>
      <c r="H72" s="223" t="s">
        <v>84</v>
      </c>
      <c r="I72" s="223"/>
      <c r="J72" s="223"/>
      <c r="K72" s="223"/>
      <c r="L72" s="223"/>
      <c r="M72" s="223" t="s">
        <v>85</v>
      </c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2" t="s">
        <v>34</v>
      </c>
      <c r="AN72" s="222"/>
      <c r="AO72" s="222"/>
      <c r="AP72" s="222"/>
      <c r="AQ72" s="222"/>
      <c r="AR72" s="223" t="s">
        <v>86</v>
      </c>
      <c r="AS72" s="223"/>
      <c r="AT72" s="223"/>
      <c r="AU72" s="223"/>
      <c r="AV72" s="223"/>
      <c r="AW72" s="223"/>
      <c r="AX72" s="223"/>
      <c r="AY72" s="223"/>
      <c r="AZ72" s="223"/>
      <c r="BA72" s="223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7"/>
      <c r="BW72" s="157"/>
      <c r="BX72" s="157"/>
      <c r="BY72" s="157"/>
    </row>
    <row r="73" spans="2:77" ht="7.5" customHeight="1">
      <c r="B73" s="231"/>
      <c r="C73" s="232"/>
      <c r="D73" s="232"/>
      <c r="E73" s="232"/>
      <c r="F73" s="232"/>
      <c r="G73" s="23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2"/>
      <c r="AN73" s="222"/>
      <c r="AO73" s="222"/>
      <c r="AP73" s="222"/>
      <c r="AQ73" s="222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7"/>
      <c r="BW73" s="157"/>
      <c r="BX73" s="157"/>
      <c r="BY73" s="157"/>
    </row>
    <row r="74" spans="2:77" ht="7.5" customHeight="1">
      <c r="B74" s="231"/>
      <c r="C74" s="232"/>
      <c r="D74" s="232"/>
      <c r="E74" s="232"/>
      <c r="F74" s="232"/>
      <c r="G74" s="23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2"/>
      <c r="AN74" s="222"/>
      <c r="AO74" s="222"/>
      <c r="AP74" s="222"/>
      <c r="AQ74" s="222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7"/>
      <c r="BW74" s="157"/>
      <c r="BX74" s="157"/>
      <c r="BY74" s="157"/>
    </row>
    <row r="75" spans="2:77" ht="7.5" customHeight="1">
      <c r="B75" s="227"/>
      <c r="C75" s="228"/>
      <c r="D75" s="228"/>
      <c r="E75" s="228"/>
      <c r="F75" s="228"/>
      <c r="G75" s="229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2"/>
      <c r="AN75" s="222"/>
      <c r="AO75" s="222"/>
      <c r="AP75" s="222"/>
      <c r="AQ75" s="222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7"/>
      <c r="BW75" s="157"/>
      <c r="BX75" s="157"/>
      <c r="BY75" s="157"/>
    </row>
    <row r="76" spans="2:77" ht="7.5" customHeight="1">
      <c r="B76" s="125"/>
      <c r="C76" s="125"/>
      <c r="D76" s="125"/>
      <c r="E76" s="125"/>
      <c r="F76" s="125"/>
      <c r="G76" s="125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7"/>
      <c r="BW76" s="157"/>
      <c r="BX76" s="157"/>
      <c r="BY76" s="157"/>
    </row>
    <row r="77" spans="2:77" ht="7.5" customHeight="1">
      <c r="B77" s="224" t="s">
        <v>87</v>
      </c>
      <c r="C77" s="225"/>
      <c r="D77" s="225"/>
      <c r="E77" s="225"/>
      <c r="F77" s="225"/>
      <c r="G77" s="226"/>
      <c r="H77" s="234"/>
      <c r="I77" s="234"/>
      <c r="J77" s="234"/>
      <c r="K77" s="234"/>
      <c r="L77" s="234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2"/>
      <c r="AN77" s="222"/>
      <c r="AO77" s="222"/>
      <c r="AP77" s="222"/>
      <c r="AQ77" s="222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7"/>
      <c r="BW77" s="157"/>
      <c r="BX77" s="157"/>
      <c r="BY77" s="157"/>
    </row>
    <row r="78" spans="2:77" ht="7.5" customHeight="1">
      <c r="B78" s="231"/>
      <c r="C78" s="232"/>
      <c r="D78" s="232"/>
      <c r="E78" s="232"/>
      <c r="F78" s="232"/>
      <c r="G78" s="233"/>
      <c r="H78" s="234"/>
      <c r="I78" s="234"/>
      <c r="J78" s="234"/>
      <c r="K78" s="234"/>
      <c r="L78" s="234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2"/>
      <c r="AN78" s="222"/>
      <c r="AO78" s="222"/>
      <c r="AP78" s="222"/>
      <c r="AQ78" s="222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7"/>
      <c r="BW78" s="157"/>
      <c r="BX78" s="157"/>
      <c r="BY78" s="157"/>
    </row>
    <row r="79" spans="2:77" ht="7.5" customHeight="1">
      <c r="B79" s="231"/>
      <c r="C79" s="232"/>
      <c r="D79" s="232"/>
      <c r="E79" s="232"/>
      <c r="F79" s="232"/>
      <c r="G79" s="233"/>
      <c r="H79" s="234" t="s">
        <v>88</v>
      </c>
      <c r="I79" s="234"/>
      <c r="J79" s="234"/>
      <c r="K79" s="234"/>
      <c r="L79" s="234"/>
      <c r="M79" s="223" t="s">
        <v>89</v>
      </c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2"/>
      <c r="AN79" s="222"/>
      <c r="AO79" s="222"/>
      <c r="AP79" s="222"/>
      <c r="AQ79" s="222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7"/>
      <c r="BW79" s="157"/>
      <c r="BX79" s="157"/>
      <c r="BY79" s="157"/>
    </row>
    <row r="80" spans="2:77" ht="7.5" customHeight="1">
      <c r="B80" s="231"/>
      <c r="C80" s="232"/>
      <c r="D80" s="232"/>
      <c r="E80" s="232"/>
      <c r="F80" s="232"/>
      <c r="G80" s="233"/>
      <c r="H80" s="234"/>
      <c r="I80" s="234"/>
      <c r="J80" s="234"/>
      <c r="K80" s="234"/>
      <c r="L80" s="234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2"/>
      <c r="AN80" s="222"/>
      <c r="AO80" s="222"/>
      <c r="AP80" s="222"/>
      <c r="AQ80" s="222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7"/>
      <c r="BW80" s="157"/>
      <c r="BX80" s="157"/>
      <c r="BY80" s="157"/>
    </row>
    <row r="81" spans="2:77" ht="7.5" customHeight="1">
      <c r="B81" s="231"/>
      <c r="C81" s="232"/>
      <c r="D81" s="232"/>
      <c r="E81" s="232"/>
      <c r="F81" s="232"/>
      <c r="G81" s="233"/>
      <c r="H81" s="234"/>
      <c r="I81" s="234"/>
      <c r="J81" s="234"/>
      <c r="K81" s="234"/>
      <c r="L81" s="234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2"/>
      <c r="AN81" s="222"/>
      <c r="AO81" s="222"/>
      <c r="AP81" s="222"/>
      <c r="AQ81" s="222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7"/>
      <c r="BW81" s="157"/>
      <c r="BX81" s="157"/>
      <c r="BY81" s="157"/>
    </row>
    <row r="82" spans="2:77" ht="7.5" customHeight="1">
      <c r="B82" s="231"/>
      <c r="C82" s="232"/>
      <c r="D82" s="232"/>
      <c r="E82" s="232"/>
      <c r="F82" s="232"/>
      <c r="G82" s="233"/>
      <c r="H82" s="234"/>
      <c r="I82" s="234"/>
      <c r="J82" s="234"/>
      <c r="K82" s="234"/>
      <c r="L82" s="234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2"/>
      <c r="AN82" s="222"/>
      <c r="AO82" s="222"/>
      <c r="AP82" s="222"/>
      <c r="AQ82" s="222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7"/>
      <c r="BW82" s="157"/>
      <c r="BX82" s="157"/>
      <c r="BY82" s="157"/>
    </row>
    <row r="83" spans="2:77" ht="7.5" customHeight="1">
      <c r="B83" s="231"/>
      <c r="C83" s="232"/>
      <c r="D83" s="232"/>
      <c r="E83" s="232"/>
      <c r="F83" s="232"/>
      <c r="G83" s="233"/>
      <c r="H83" s="234"/>
      <c r="I83" s="234"/>
      <c r="J83" s="234"/>
      <c r="K83" s="234"/>
      <c r="L83" s="234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2"/>
      <c r="AN83" s="222"/>
      <c r="AO83" s="222"/>
      <c r="AP83" s="222"/>
      <c r="AQ83" s="222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7"/>
      <c r="BW83" s="157"/>
      <c r="BX83" s="157"/>
      <c r="BY83" s="157"/>
    </row>
    <row r="84" spans="2:77" ht="7.5" customHeight="1">
      <c r="B84" s="227"/>
      <c r="C84" s="228"/>
      <c r="D84" s="228"/>
      <c r="E84" s="228"/>
      <c r="F84" s="228"/>
      <c r="G84" s="229"/>
      <c r="H84" s="234"/>
      <c r="I84" s="234"/>
      <c r="J84" s="234"/>
      <c r="K84" s="234"/>
      <c r="L84" s="234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2"/>
      <c r="AN84" s="222"/>
      <c r="AO84" s="222"/>
      <c r="AP84" s="222"/>
      <c r="AQ84" s="222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7"/>
      <c r="BW84" s="157"/>
      <c r="BX84" s="157"/>
      <c r="BY84" s="157"/>
    </row>
    <row r="85" spans="2:77" ht="7.5" customHeight="1">
      <c r="B85" s="146"/>
      <c r="C85" s="146"/>
      <c r="D85" s="146"/>
      <c r="E85" s="146"/>
      <c r="F85" s="146"/>
      <c r="G85" s="146"/>
      <c r="H85" s="155"/>
      <c r="I85" s="155"/>
      <c r="J85" s="155"/>
      <c r="K85" s="155"/>
      <c r="L85" s="155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  <c r="AN85" s="123"/>
      <c r="AO85" s="123"/>
      <c r="AP85" s="123"/>
      <c r="AQ85" s="123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7"/>
      <c r="BW85" s="157"/>
      <c r="BX85" s="157"/>
      <c r="BY85" s="157"/>
    </row>
    <row r="86" spans="55:77" ht="7.5" customHeight="1"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7"/>
      <c r="BW86" s="157"/>
      <c r="BX86" s="157"/>
      <c r="BY86" s="157"/>
    </row>
    <row r="87" spans="2:77" ht="7.5" customHeight="1">
      <c r="B87" s="224" t="s">
        <v>90</v>
      </c>
      <c r="C87" s="225"/>
      <c r="D87" s="225"/>
      <c r="E87" s="225"/>
      <c r="F87" s="225"/>
      <c r="G87" s="226"/>
      <c r="H87" s="223"/>
      <c r="I87" s="223"/>
      <c r="J87" s="223"/>
      <c r="K87" s="223"/>
      <c r="L87" s="223"/>
      <c r="M87" s="223" t="s">
        <v>92</v>
      </c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2" t="s">
        <v>30</v>
      </c>
      <c r="AN87" s="222"/>
      <c r="AO87" s="222"/>
      <c r="AP87" s="222"/>
      <c r="AQ87" s="222"/>
      <c r="AR87" s="223" t="s">
        <v>110</v>
      </c>
      <c r="AS87" s="223"/>
      <c r="AT87" s="223"/>
      <c r="AU87" s="223"/>
      <c r="AV87" s="223"/>
      <c r="AW87" s="223"/>
      <c r="AX87" s="223"/>
      <c r="AY87" s="223"/>
      <c r="AZ87" s="223"/>
      <c r="BA87" s="223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7"/>
      <c r="BW87" s="157"/>
      <c r="BX87" s="157"/>
      <c r="BY87" s="157"/>
    </row>
    <row r="88" spans="2:77" ht="7.5" customHeight="1">
      <c r="B88" s="231"/>
      <c r="C88" s="232"/>
      <c r="D88" s="232"/>
      <c r="E88" s="232"/>
      <c r="F88" s="232"/>
      <c r="G88" s="23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2"/>
      <c r="AN88" s="222"/>
      <c r="AO88" s="222"/>
      <c r="AP88" s="222"/>
      <c r="AQ88" s="222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7"/>
      <c r="BW88" s="157"/>
      <c r="BX88" s="157"/>
      <c r="BY88" s="157"/>
    </row>
    <row r="89" spans="2:77" ht="7.5" customHeight="1">
      <c r="B89" s="231"/>
      <c r="C89" s="232"/>
      <c r="D89" s="232"/>
      <c r="E89" s="232"/>
      <c r="F89" s="232"/>
      <c r="G89" s="233"/>
      <c r="H89" s="223" t="s">
        <v>93</v>
      </c>
      <c r="I89" s="223"/>
      <c r="J89" s="223"/>
      <c r="K89" s="223"/>
      <c r="L89" s="223"/>
      <c r="M89" s="223" t="s">
        <v>94</v>
      </c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2"/>
      <c r="AN89" s="222"/>
      <c r="AO89" s="222"/>
      <c r="AP89" s="222"/>
      <c r="AQ89" s="222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7"/>
      <c r="BW89" s="157"/>
      <c r="BX89" s="157"/>
      <c r="BY89" s="157"/>
    </row>
    <row r="90" spans="2:77" ht="7.5" customHeight="1">
      <c r="B90" s="231"/>
      <c r="C90" s="232"/>
      <c r="D90" s="232"/>
      <c r="E90" s="232"/>
      <c r="F90" s="232"/>
      <c r="G90" s="23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2"/>
      <c r="AN90" s="222"/>
      <c r="AO90" s="222"/>
      <c r="AP90" s="222"/>
      <c r="AQ90" s="222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101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7"/>
      <c r="BW90" s="157"/>
      <c r="BX90" s="157"/>
      <c r="BY90" s="157"/>
    </row>
    <row r="91" spans="2:77" ht="7.5" customHeight="1">
      <c r="B91" s="231"/>
      <c r="C91" s="232"/>
      <c r="D91" s="232"/>
      <c r="E91" s="232"/>
      <c r="F91" s="232"/>
      <c r="G91" s="233"/>
      <c r="H91" s="236" t="s">
        <v>111</v>
      </c>
      <c r="I91" s="237"/>
      <c r="J91" s="237"/>
      <c r="K91" s="237"/>
      <c r="L91" s="238"/>
      <c r="M91" s="236" t="s">
        <v>112</v>
      </c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8"/>
      <c r="AM91" s="222" t="s">
        <v>34</v>
      </c>
      <c r="AN91" s="222"/>
      <c r="AO91" s="222"/>
      <c r="AP91" s="222"/>
      <c r="AQ91" s="222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7"/>
      <c r="BW91" s="157"/>
      <c r="BX91" s="157"/>
      <c r="BY91" s="157"/>
    </row>
    <row r="92" spans="2:77" ht="7.5" customHeight="1">
      <c r="B92" s="231"/>
      <c r="C92" s="232"/>
      <c r="D92" s="232"/>
      <c r="E92" s="232"/>
      <c r="F92" s="232"/>
      <c r="G92" s="233"/>
      <c r="H92" s="239"/>
      <c r="I92" s="240"/>
      <c r="J92" s="240"/>
      <c r="K92" s="240"/>
      <c r="L92" s="241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1"/>
      <c r="AM92" s="222"/>
      <c r="AN92" s="222"/>
      <c r="AO92" s="222"/>
      <c r="AP92" s="222"/>
      <c r="AQ92" s="222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7"/>
      <c r="BW92" s="157"/>
      <c r="BX92" s="157"/>
      <c r="BY92" s="157"/>
    </row>
    <row r="93" spans="2:77" ht="7.5" customHeight="1">
      <c r="B93" s="231"/>
      <c r="C93" s="232"/>
      <c r="D93" s="232"/>
      <c r="E93" s="232"/>
      <c r="F93" s="232"/>
      <c r="G93" s="23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2"/>
      <c r="AN93" s="222"/>
      <c r="AO93" s="222"/>
      <c r="AP93" s="222"/>
      <c r="AQ93" s="222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156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7"/>
      <c r="BW93" s="157"/>
      <c r="BX93" s="157"/>
      <c r="BY93" s="157"/>
    </row>
    <row r="94" spans="2:77" ht="7.5" customHeight="1">
      <c r="B94" s="227"/>
      <c r="C94" s="228"/>
      <c r="D94" s="228"/>
      <c r="E94" s="228"/>
      <c r="F94" s="228"/>
      <c r="G94" s="229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2"/>
      <c r="AN94" s="222"/>
      <c r="AO94" s="222"/>
      <c r="AP94" s="222"/>
      <c r="AQ94" s="222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156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7"/>
      <c r="BW94" s="157"/>
      <c r="BX94" s="157"/>
      <c r="BY94" s="157"/>
    </row>
    <row r="95" spans="2:77" s="102" customFormat="1" ht="7.5" customHeight="1">
      <c r="B95" s="125"/>
      <c r="C95" s="125"/>
      <c r="D95" s="125"/>
      <c r="E95" s="125"/>
      <c r="F95" s="125"/>
      <c r="G95" s="125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46"/>
      <c r="AN95" s="146"/>
      <c r="AO95" s="146"/>
      <c r="AP95" s="146"/>
      <c r="AQ95" s="146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</row>
    <row r="96" spans="2:77" s="102" customFormat="1" ht="7.5" customHeight="1">
      <c r="B96" s="224" t="s">
        <v>95</v>
      </c>
      <c r="C96" s="225"/>
      <c r="D96" s="225"/>
      <c r="E96" s="225"/>
      <c r="F96" s="225"/>
      <c r="G96" s="226"/>
      <c r="H96" s="223" t="s">
        <v>70</v>
      </c>
      <c r="I96" s="223"/>
      <c r="J96" s="223"/>
      <c r="K96" s="223"/>
      <c r="L96" s="223"/>
      <c r="M96" s="223" t="s">
        <v>96</v>
      </c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2"/>
      <c r="AN96" s="222"/>
      <c r="AO96" s="222"/>
      <c r="AP96" s="222"/>
      <c r="AQ96" s="222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2:77" ht="7.5" customHeight="1">
      <c r="B97" s="231"/>
      <c r="C97" s="232"/>
      <c r="D97" s="232"/>
      <c r="E97" s="232"/>
      <c r="F97" s="232"/>
      <c r="G97" s="23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2"/>
      <c r="AN97" s="222"/>
      <c r="AO97" s="222"/>
      <c r="AP97" s="222"/>
      <c r="AQ97" s="222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</row>
    <row r="98" spans="2:77" ht="7.5" customHeight="1">
      <c r="B98" s="231"/>
      <c r="C98" s="232"/>
      <c r="D98" s="232"/>
      <c r="E98" s="232"/>
      <c r="F98" s="232"/>
      <c r="G98" s="233"/>
      <c r="H98" s="223" t="s">
        <v>97</v>
      </c>
      <c r="I98" s="223"/>
      <c r="J98" s="223"/>
      <c r="K98" s="223"/>
      <c r="L98" s="223"/>
      <c r="M98" s="223" t="s">
        <v>1</v>
      </c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2"/>
      <c r="AN98" s="222"/>
      <c r="AO98" s="222"/>
      <c r="AP98" s="222"/>
      <c r="AQ98" s="222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</row>
    <row r="99" spans="2:77" ht="7.5" customHeight="1">
      <c r="B99" s="231"/>
      <c r="C99" s="232"/>
      <c r="D99" s="232"/>
      <c r="E99" s="232"/>
      <c r="F99" s="232"/>
      <c r="G99" s="23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2"/>
      <c r="AN99" s="222"/>
      <c r="AO99" s="222"/>
      <c r="AP99" s="222"/>
      <c r="AQ99" s="222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</row>
    <row r="100" spans="2:77" ht="7.5" customHeight="1">
      <c r="B100" s="231"/>
      <c r="C100" s="232"/>
      <c r="D100" s="232"/>
      <c r="E100" s="232"/>
      <c r="F100" s="232"/>
      <c r="G100" s="233"/>
      <c r="H100" s="223" t="s">
        <v>91</v>
      </c>
      <c r="I100" s="223"/>
      <c r="J100" s="223"/>
      <c r="K100" s="223"/>
      <c r="L100" s="223"/>
      <c r="M100" s="223" t="s">
        <v>113</v>
      </c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2"/>
      <c r="AN100" s="222"/>
      <c r="AO100" s="222"/>
      <c r="AP100" s="222"/>
      <c r="AQ100" s="222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</row>
    <row r="101" spans="2:77" ht="7.5" customHeight="1">
      <c r="B101" s="231"/>
      <c r="C101" s="232"/>
      <c r="D101" s="232"/>
      <c r="E101" s="232"/>
      <c r="F101" s="232"/>
      <c r="G101" s="23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2"/>
      <c r="AN101" s="222"/>
      <c r="AO101" s="222"/>
      <c r="AP101" s="222"/>
      <c r="AQ101" s="222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</row>
    <row r="102" spans="2:77" ht="7.5" customHeight="1">
      <c r="B102" s="231"/>
      <c r="C102" s="232"/>
      <c r="D102" s="232"/>
      <c r="E102" s="232"/>
      <c r="F102" s="232"/>
      <c r="G102" s="233"/>
      <c r="H102" s="223" t="s">
        <v>77</v>
      </c>
      <c r="I102" s="223"/>
      <c r="J102" s="223"/>
      <c r="K102" s="223"/>
      <c r="L102" s="223"/>
      <c r="M102" s="223" t="s">
        <v>98</v>
      </c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2"/>
      <c r="AN102" s="222"/>
      <c r="AO102" s="222"/>
      <c r="AP102" s="222"/>
      <c r="AQ102" s="222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</row>
    <row r="103" spans="2:77" ht="7.5" customHeight="1">
      <c r="B103" s="231"/>
      <c r="C103" s="232"/>
      <c r="D103" s="232"/>
      <c r="E103" s="232"/>
      <c r="F103" s="232"/>
      <c r="G103" s="23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2"/>
      <c r="AN103" s="222"/>
      <c r="AO103" s="222"/>
      <c r="AP103" s="222"/>
      <c r="AQ103" s="222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</row>
    <row r="104" spans="2:77" ht="7.5" customHeight="1">
      <c r="B104" s="231"/>
      <c r="C104" s="232"/>
      <c r="D104" s="232"/>
      <c r="E104" s="232"/>
      <c r="F104" s="232"/>
      <c r="G104" s="23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2"/>
      <c r="AN104" s="222"/>
      <c r="AO104" s="222"/>
      <c r="AP104" s="222"/>
      <c r="AQ104" s="222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</row>
    <row r="105" spans="2:77" ht="7.5" customHeight="1">
      <c r="B105" s="227"/>
      <c r="C105" s="228"/>
      <c r="D105" s="228"/>
      <c r="E105" s="228"/>
      <c r="F105" s="228"/>
      <c r="G105" s="229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2"/>
      <c r="AN105" s="222"/>
      <c r="AO105" s="222"/>
      <c r="AP105" s="222"/>
      <c r="AQ105" s="222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</row>
    <row r="106" spans="2:77" ht="12.75" customHeight="1">
      <c r="B106" s="125"/>
      <c r="C106" s="125"/>
      <c r="D106" s="125"/>
      <c r="E106" s="125"/>
      <c r="F106" s="125"/>
      <c r="G106" s="125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</row>
    <row r="107" spans="2:77" ht="7.5" customHeight="1">
      <c r="B107" s="224" t="s">
        <v>99</v>
      </c>
      <c r="C107" s="225"/>
      <c r="D107" s="225"/>
      <c r="E107" s="225"/>
      <c r="F107" s="225"/>
      <c r="G107" s="226"/>
      <c r="H107" s="230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2"/>
      <c r="AN107" s="222"/>
      <c r="AO107" s="222"/>
      <c r="AP107" s="222"/>
      <c r="AQ107" s="222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</row>
    <row r="108" spans="2:77" ht="7.5" customHeight="1">
      <c r="B108" s="227"/>
      <c r="C108" s="228"/>
      <c r="D108" s="228"/>
      <c r="E108" s="228"/>
      <c r="F108" s="228"/>
      <c r="G108" s="229"/>
      <c r="H108" s="230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2"/>
      <c r="AN108" s="222"/>
      <c r="AO108" s="222"/>
      <c r="AP108" s="222"/>
      <c r="AQ108" s="222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</row>
    <row r="109" spans="2:77" ht="7.5" customHeight="1">
      <c r="B109" s="125"/>
      <c r="C109" s="125"/>
      <c r="D109" s="125"/>
      <c r="E109" s="125"/>
      <c r="F109" s="125"/>
      <c r="G109" s="125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46"/>
      <c r="AN109" s="146"/>
      <c r="AO109" s="146"/>
      <c r="AP109" s="146"/>
      <c r="AQ109" s="146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</row>
    <row r="110" spans="1:77" ht="7.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</row>
    <row r="111" spans="1:77" ht="7.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</row>
    <row r="112" spans="1:77" ht="7.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</row>
    <row r="113" spans="1:77" ht="7.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</row>
    <row r="114" spans="1:77" ht="7.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</row>
    <row r="115" spans="1:77" ht="7.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</row>
    <row r="116" spans="1:77" ht="7.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</row>
    <row r="117" spans="1:77" ht="7.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</row>
    <row r="118" spans="1:77" ht="7.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</row>
    <row r="119" spans="1:77" ht="7.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</row>
    <row r="120" spans="1:77" ht="7.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</row>
    <row r="121" spans="1:77" ht="7.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</row>
    <row r="122" spans="1:77" ht="7.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</row>
    <row r="123" spans="1:77" ht="7.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</row>
    <row r="124" spans="1:77" ht="7.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</row>
    <row r="125" spans="1:77" ht="7.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</row>
    <row r="126" spans="1:77" ht="7.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</row>
    <row r="127" spans="1:77" ht="7.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</row>
    <row r="128" spans="1:77" ht="7.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</row>
    <row r="129" spans="1:77" ht="7.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</row>
    <row r="130" spans="1:77" ht="7.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</row>
    <row r="131" spans="1:77" ht="7.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</row>
    <row r="132" spans="1:77" ht="7.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</row>
    <row r="133" spans="1:77" ht="12.7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</row>
    <row r="134" spans="1:77" ht="7.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</row>
    <row r="135" spans="1:77" ht="7.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</row>
    <row r="136" spans="1:77" ht="7.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</row>
    <row r="137" spans="1:77" ht="7.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</row>
    <row r="138" spans="1:77" ht="12.7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</row>
    <row r="139" spans="1:77" ht="12.7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</row>
    <row r="140" spans="1:77" ht="9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</row>
    <row r="141" spans="1:77" ht="1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</row>
    <row r="142" spans="1:77" ht="9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</row>
    <row r="143" spans="1:77" ht="9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</row>
    <row r="144" spans="1:77" ht="9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</row>
    <row r="145" spans="1:77" ht="9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</row>
    <row r="146" spans="1:77" ht="9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</row>
    <row r="147" spans="1:77" ht="9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</row>
    <row r="148" spans="1:77" ht="9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</row>
    <row r="149" spans="1:77" ht="9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</row>
    <row r="150" spans="1:77" ht="9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</row>
    <row r="151" spans="1:77" ht="9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</row>
    <row r="152" spans="1:77" ht="9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</row>
    <row r="153" spans="1:77" ht="9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</row>
    <row r="154" spans="1:77" ht="9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</row>
    <row r="155" spans="1:77" ht="9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</row>
    <row r="156" spans="1:77" ht="9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</row>
    <row r="157" spans="1:77" ht="9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</row>
    <row r="158" spans="1:77" ht="9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</row>
    <row r="159" spans="1:77" ht="9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</row>
    <row r="160" spans="1:77" ht="9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</row>
    <row r="161" spans="1:77" ht="9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</row>
    <row r="162" spans="1:77" ht="9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</row>
    <row r="163" spans="1:77" ht="9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</row>
    <row r="164" spans="1:77" ht="9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</row>
    <row r="165" spans="1:77" ht="9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</row>
    <row r="166" spans="1:77" ht="9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</row>
    <row r="167" spans="1:77" ht="9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</row>
    <row r="168" spans="1:77" ht="9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</row>
    <row r="169" spans="1:77" ht="9" customHeight="1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</row>
    <row r="170" spans="1:77" ht="9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</row>
    <row r="171" spans="1:77" ht="9" customHeight="1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</row>
    <row r="172" spans="1:77" ht="9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</row>
    <row r="173" spans="1:77" ht="9" customHeight="1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</row>
    <row r="174" spans="1:77" ht="9" customHeight="1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</row>
    <row r="175" spans="1:77" ht="9" customHeight="1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</row>
    <row r="176" spans="1:77" ht="9" customHeight="1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</row>
    <row r="177" spans="1:77" ht="9" customHeight="1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</row>
    <row r="178" spans="1:77" ht="9" customHeight="1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</row>
    <row r="179" spans="1:77" ht="9" customHeight="1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</row>
    <row r="180" spans="1:77" ht="9" customHeight="1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</row>
    <row r="181" spans="1:77" ht="9" customHeight="1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</row>
    <row r="182" spans="1:77" ht="9" customHeight="1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</row>
    <row r="183" spans="1:77" ht="9" customHeight="1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</row>
    <row r="184" spans="1:77" ht="9" customHeight="1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</row>
    <row r="185" spans="1:77" ht="9" customHeight="1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</row>
    <row r="186" spans="1:77" ht="9" customHeight="1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</row>
    <row r="187" spans="1:77" ht="9" customHeight="1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</row>
    <row r="188" spans="1:77" ht="9" customHeight="1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</row>
    <row r="189" spans="1:77" ht="9" customHeight="1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</row>
    <row r="190" spans="1:77" ht="9" customHeight="1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</row>
    <row r="191" spans="1:77" ht="9" customHeight="1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</row>
    <row r="192" spans="1:77" ht="9" customHeight="1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</row>
    <row r="193" spans="1:77" ht="9" customHeight="1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</row>
    <row r="194" spans="1:77" ht="9" customHeight="1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</row>
    <row r="195" spans="1:77" ht="9" customHeight="1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</row>
    <row r="196" spans="1:77" ht="9" customHeight="1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</row>
    <row r="197" spans="1:77" ht="9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</row>
    <row r="198" spans="1:77" ht="9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</row>
    <row r="199" spans="1:77" ht="9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</row>
    <row r="200" spans="1:77" ht="9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</row>
  </sheetData>
  <sheetProtection/>
  <mergeCells count="182">
    <mergeCell ref="A5:BA5"/>
    <mergeCell ref="A6:BA6"/>
    <mergeCell ref="A1:BB1"/>
    <mergeCell ref="A2:BA2"/>
    <mergeCell ref="A3:BA3"/>
    <mergeCell ref="A4:BA4"/>
    <mergeCell ref="B7:J7"/>
    <mergeCell ref="K7:N7"/>
    <mergeCell ref="R7:BA7"/>
    <mergeCell ref="B8:G8"/>
    <mergeCell ref="H8:L8"/>
    <mergeCell ref="M8:AL8"/>
    <mergeCell ref="AM8:AQ8"/>
    <mergeCell ref="AR8:BA8"/>
    <mergeCell ref="B9:G9"/>
    <mergeCell ref="H9:L9"/>
    <mergeCell ref="M9:AI9"/>
    <mergeCell ref="AR10:BA11"/>
    <mergeCell ref="B10:G11"/>
    <mergeCell ref="AR9:BA9"/>
    <mergeCell ref="H10:L11"/>
    <mergeCell ref="M10:AL11"/>
    <mergeCell ref="AM10:AQ11"/>
    <mergeCell ref="AM15:AQ16"/>
    <mergeCell ref="AR15:BA16"/>
    <mergeCell ref="H17:L18"/>
    <mergeCell ref="M17:AL18"/>
    <mergeCell ref="AM17:AQ18"/>
    <mergeCell ref="AR17:BA18"/>
    <mergeCell ref="H15:L16"/>
    <mergeCell ref="AM24:AQ25"/>
    <mergeCell ref="H26:L27"/>
    <mergeCell ref="AR24:BA25"/>
    <mergeCell ref="AR33:BA34"/>
    <mergeCell ref="M33:AL34"/>
    <mergeCell ref="AM33:AQ34"/>
    <mergeCell ref="AR35:BA36"/>
    <mergeCell ref="H35:L36"/>
    <mergeCell ref="M26:AL27"/>
    <mergeCell ref="AM26:AQ27"/>
    <mergeCell ref="AR26:BA27"/>
    <mergeCell ref="AR29:BA30"/>
    <mergeCell ref="AR31:BA32"/>
    <mergeCell ref="M59:AL60"/>
    <mergeCell ref="AM59:AQ60"/>
    <mergeCell ref="AR44:BA45"/>
    <mergeCell ref="H37:L38"/>
    <mergeCell ref="M37:AL38"/>
    <mergeCell ref="AM37:AQ38"/>
    <mergeCell ref="AR37:BA38"/>
    <mergeCell ref="M81:AL82"/>
    <mergeCell ref="H68:L69"/>
    <mergeCell ref="AR59:BA60"/>
    <mergeCell ref="M52:AL53"/>
    <mergeCell ref="AM52:AQ53"/>
    <mergeCell ref="H54:L55"/>
    <mergeCell ref="M54:AL55"/>
    <mergeCell ref="AM54:AQ55"/>
    <mergeCell ref="H52:L53"/>
    <mergeCell ref="AR54:BA55"/>
    <mergeCell ref="M68:AL69"/>
    <mergeCell ref="H72:L73"/>
    <mergeCell ref="M72:AL73"/>
    <mergeCell ref="H66:L67"/>
    <mergeCell ref="M66:AL67"/>
    <mergeCell ref="AR61:BA62"/>
    <mergeCell ref="AR63:BA64"/>
    <mergeCell ref="AR66:BA67"/>
    <mergeCell ref="B77:G84"/>
    <mergeCell ref="M79:AL80"/>
    <mergeCell ref="AM79:AQ80"/>
    <mergeCell ref="M74:AL75"/>
    <mergeCell ref="AM74:AQ75"/>
    <mergeCell ref="B59:G64"/>
    <mergeCell ref="H59:L60"/>
    <mergeCell ref="B66:G75"/>
    <mergeCell ref="AM66:AQ67"/>
    <mergeCell ref="AR83:BA84"/>
    <mergeCell ref="H77:L78"/>
    <mergeCell ref="M77:AL78"/>
    <mergeCell ref="AM77:AQ78"/>
    <mergeCell ref="AR77:BA78"/>
    <mergeCell ref="H81:L82"/>
    <mergeCell ref="H83:L84"/>
    <mergeCell ref="M83:AL84"/>
    <mergeCell ref="H87:L88"/>
    <mergeCell ref="M87:AL88"/>
    <mergeCell ref="AM87:AQ88"/>
    <mergeCell ref="AM83:AQ84"/>
    <mergeCell ref="H89:L90"/>
    <mergeCell ref="M89:AL90"/>
    <mergeCell ref="AM89:AQ90"/>
    <mergeCell ref="AR89:BA90"/>
    <mergeCell ref="AR93:BA94"/>
    <mergeCell ref="AM81:AQ82"/>
    <mergeCell ref="AR81:BA82"/>
    <mergeCell ref="AR87:BA88"/>
    <mergeCell ref="AM98:AQ99"/>
    <mergeCell ref="AR98:BA99"/>
    <mergeCell ref="M21:AL22"/>
    <mergeCell ref="AM21:AQ22"/>
    <mergeCell ref="AR21:BA22"/>
    <mergeCell ref="AM48:AQ49"/>
    <mergeCell ref="AR48:BA49"/>
    <mergeCell ref="M50:AL51"/>
    <mergeCell ref="M91:AL92"/>
    <mergeCell ref="AM91:AQ92"/>
    <mergeCell ref="AM19:AQ20"/>
    <mergeCell ref="AR19:BA20"/>
    <mergeCell ref="H21:L22"/>
    <mergeCell ref="AM96:AQ97"/>
    <mergeCell ref="AR96:BA97"/>
    <mergeCell ref="AR91:BA92"/>
    <mergeCell ref="H93:L94"/>
    <mergeCell ref="M93:AL94"/>
    <mergeCell ref="AM93:AQ94"/>
    <mergeCell ref="H91:L92"/>
    <mergeCell ref="B24:G27"/>
    <mergeCell ref="B15:G22"/>
    <mergeCell ref="H19:L20"/>
    <mergeCell ref="M19:AL20"/>
    <mergeCell ref="H24:L25"/>
    <mergeCell ref="M24:AL25"/>
    <mergeCell ref="M15:AL16"/>
    <mergeCell ref="B29:G38"/>
    <mergeCell ref="H29:L30"/>
    <mergeCell ref="M29:AL30"/>
    <mergeCell ref="AM29:AQ30"/>
    <mergeCell ref="H31:L32"/>
    <mergeCell ref="M31:AL32"/>
    <mergeCell ref="AM31:AQ32"/>
    <mergeCell ref="H33:L34"/>
    <mergeCell ref="M35:AL36"/>
    <mergeCell ref="AM35:AQ36"/>
    <mergeCell ref="B48:G57"/>
    <mergeCell ref="AR52:BA53"/>
    <mergeCell ref="H56:L57"/>
    <mergeCell ref="M56:AL57"/>
    <mergeCell ref="H48:L49"/>
    <mergeCell ref="M48:AL49"/>
    <mergeCell ref="AM50:AQ51"/>
    <mergeCell ref="AR50:BA51"/>
    <mergeCell ref="H50:L51"/>
    <mergeCell ref="B41:G45"/>
    <mergeCell ref="H44:L45"/>
    <mergeCell ref="M44:AL45"/>
    <mergeCell ref="AM44:AQ45"/>
    <mergeCell ref="H61:L62"/>
    <mergeCell ref="M61:AL62"/>
    <mergeCell ref="AM61:AQ62"/>
    <mergeCell ref="H63:L64"/>
    <mergeCell ref="M63:AL64"/>
    <mergeCell ref="AM63:AQ64"/>
    <mergeCell ref="AM72:AQ73"/>
    <mergeCell ref="AR72:BA73"/>
    <mergeCell ref="H74:L75"/>
    <mergeCell ref="AR79:BA80"/>
    <mergeCell ref="H79:L80"/>
    <mergeCell ref="AR74:BA75"/>
    <mergeCell ref="B87:G94"/>
    <mergeCell ref="B96:G105"/>
    <mergeCell ref="H96:L97"/>
    <mergeCell ref="M96:AL97"/>
    <mergeCell ref="H98:L99"/>
    <mergeCell ref="M98:AL99"/>
    <mergeCell ref="H100:L101"/>
    <mergeCell ref="M100:AL101"/>
    <mergeCell ref="H104:L105"/>
    <mergeCell ref="M104:AL105"/>
    <mergeCell ref="AR100:BA101"/>
    <mergeCell ref="H102:L103"/>
    <mergeCell ref="M102:AL103"/>
    <mergeCell ref="AM102:AQ103"/>
    <mergeCell ref="AR102:BA103"/>
    <mergeCell ref="AM100:AQ101"/>
    <mergeCell ref="AM104:AQ105"/>
    <mergeCell ref="AR104:BA105"/>
    <mergeCell ref="B107:G108"/>
    <mergeCell ref="H107:L108"/>
    <mergeCell ref="M107:AL108"/>
    <mergeCell ref="AM107:AQ108"/>
    <mergeCell ref="AR107:BA108"/>
  </mergeCells>
  <printOptions/>
  <pageMargins left="0.3937007874015748" right="0.3937007874015748" top="0.3937007874015748" bottom="0.3937007874015748" header="0" footer="0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176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0</v>
      </c>
      <c r="G4" s="264" t="s">
        <v>184</v>
      </c>
      <c r="H4" s="265">
        <v>0</v>
      </c>
      <c r="I4" s="264" t="s">
        <v>184</v>
      </c>
      <c r="J4" s="265">
        <v>0</v>
      </c>
      <c r="K4" s="264" t="s">
        <v>184</v>
      </c>
      <c r="L4" s="265">
        <v>0</v>
      </c>
      <c r="M4" s="262" t="s">
        <v>185</v>
      </c>
      <c r="N4" s="263">
        <v>40544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",'2011'!I3,"  L: ",'2011'!J3,"  E: ",'2011'!K3,"  S: ",'2011'!L3,"  P: ",'2011'!M3)</f>
        <v>  G:   L:   E:   S:   P: </v>
      </c>
      <c r="N5" s="267"/>
    </row>
    <row r="6" spans="1:14" ht="33" customHeight="1">
      <c r="A6" s="262" t="s">
        <v>184</v>
      </c>
      <c r="B6" s="263">
        <v>40545</v>
      </c>
      <c r="C6" s="270"/>
      <c r="D6" s="265">
        <v>40546</v>
      </c>
      <c r="E6" s="264" t="s">
        <v>184</v>
      </c>
      <c r="F6" s="265">
        <v>40547</v>
      </c>
      <c r="G6" s="264" t="s">
        <v>184</v>
      </c>
      <c r="H6" s="265">
        <v>40548</v>
      </c>
      <c r="I6" s="264" t="s">
        <v>184</v>
      </c>
      <c r="J6" s="265">
        <v>40549</v>
      </c>
      <c r="K6" s="264" t="s">
        <v>184</v>
      </c>
      <c r="L6" s="265">
        <v>40550</v>
      </c>
      <c r="M6" s="262" t="s">
        <v>186</v>
      </c>
      <c r="N6" s="263">
        <v>40551</v>
      </c>
    </row>
    <row r="7" spans="1:14" ht="54" customHeight="1" thickBot="1">
      <c r="A7" s="266"/>
      <c r="B7" s="267"/>
      <c r="C7" s="268" t="str">
        <f>'2011'!N3</f>
        <v>3-6[N] 11ºForum Mundial (Blumenau/SC)</v>
      </c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",'2011'!I4,"  L: ",'2011'!J4,"  E: ",'2011'!K4,"  S: ",'2011'!L4,"  P: ",'2011'!M4)</f>
        <v>  G:   L:   E:   S:   P: </v>
      </c>
      <c r="N7" s="267"/>
    </row>
    <row r="8" spans="1:14" ht="33" customHeight="1">
      <c r="A8" s="262" t="s">
        <v>184</v>
      </c>
      <c r="B8" s="263">
        <v>40552</v>
      </c>
      <c r="C8" s="264" t="s">
        <v>184</v>
      </c>
      <c r="D8" s="265">
        <v>40553</v>
      </c>
      <c r="E8" s="264" t="s">
        <v>184</v>
      </c>
      <c r="F8" s="265">
        <v>40554</v>
      </c>
      <c r="G8" s="264" t="s">
        <v>184</v>
      </c>
      <c r="H8" s="265">
        <v>40555</v>
      </c>
      <c r="I8" s="264" t="s">
        <v>184</v>
      </c>
      <c r="J8" s="265">
        <v>40556</v>
      </c>
      <c r="K8" s="264" t="s">
        <v>184</v>
      </c>
      <c r="L8" s="265">
        <v>40557</v>
      </c>
      <c r="M8" s="262">
        <f>IF('2011'!N5&gt;"",'2011'!N5,"")</f>
      </c>
      <c r="N8" s="263">
        <v>40558</v>
      </c>
    </row>
    <row r="9" spans="1:14" ht="54" customHeight="1" thickBot="1">
      <c r="A9" s="266"/>
      <c r="B9" s="267"/>
      <c r="C9" s="268" t="str">
        <f>'2011'!N4</f>
        <v>10-14[N] 39º Conferencia Mundial (Curitiba/PR)</v>
      </c>
      <c r="D9" s="269"/>
      <c r="E9" s="268" t="str">
        <f>'2011'!N4</f>
        <v>10-14[N] 39º Conferencia Mundial (Curitiba/PR)</v>
      </c>
      <c r="F9" s="269"/>
      <c r="G9" s="268" t="str">
        <f>'2011'!N4</f>
        <v>10-14[N] 39º Conferencia Mundial (Curitiba/PR)</v>
      </c>
      <c r="H9" s="269"/>
      <c r="I9" s="268" t="str">
        <f>'2011'!N4</f>
        <v>10-14[N] 39º Conferencia Mundial (Curitiba/PR)</v>
      </c>
      <c r="J9" s="269"/>
      <c r="K9" s="268" t="str">
        <f>'2011'!N4</f>
        <v>10-14[N] 39º Conferencia Mundial (Curitiba/PR)</v>
      </c>
      <c r="L9" s="269"/>
      <c r="M9" s="266" t="str">
        <f>CONCATENATE("  G: ",'2011'!I5,"  L: ",'2011'!J5,"  E: ",'2011'!K5,"  S: ",'2011'!L5,"  P: ",'2011'!M5)</f>
        <v>  G:   L:   E:   S:   P: </v>
      </c>
      <c r="N9" s="267"/>
    </row>
    <row r="10" spans="1:14" ht="33" customHeight="1">
      <c r="A10" s="262" t="s">
        <v>184</v>
      </c>
      <c r="B10" s="263">
        <v>40559</v>
      </c>
      <c r="C10" s="264" t="s">
        <v>184</v>
      </c>
      <c r="D10" s="265">
        <v>40560</v>
      </c>
      <c r="E10" s="264" t="s">
        <v>184</v>
      </c>
      <c r="F10" s="265">
        <v>40561</v>
      </c>
      <c r="G10" s="264" t="s">
        <v>184</v>
      </c>
      <c r="H10" s="265">
        <v>40562</v>
      </c>
      <c r="I10" s="264" t="s">
        <v>184</v>
      </c>
      <c r="J10" s="265">
        <v>40563</v>
      </c>
      <c r="K10" s="264" t="s">
        <v>184</v>
      </c>
      <c r="L10" s="265">
        <v>40564</v>
      </c>
      <c r="M10" s="262" t="str">
        <f>IF('2011'!N6&gt;"",'2011'!N6,"")</f>
        <v>21[N] Inscrições para Jamboree Mundial</v>
      </c>
      <c r="N10" s="263">
        <v>40565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 t="str">
        <f>'2011'!N6</f>
        <v>21[N] Inscrições para Jamboree Mundial</v>
      </c>
      <c r="L11" s="269"/>
      <c r="M11" s="266" t="str">
        <f>CONCATENATE("  G: ",'2011'!I6,"  L: ",'2011'!J6,"  E: ",'2011'!K6,"  S: ",'2011'!L6,"  P: ",'2011'!M6)</f>
        <v>  G:   L:   E:   S:   P: </v>
      </c>
      <c r="N11" s="267"/>
    </row>
    <row r="12" spans="1:14" ht="33" customHeight="1">
      <c r="A12" s="262" t="s">
        <v>184</v>
      </c>
      <c r="B12" s="263">
        <v>40566</v>
      </c>
      <c r="C12" s="264" t="s">
        <v>184</v>
      </c>
      <c r="D12" s="265">
        <v>40567</v>
      </c>
      <c r="E12" s="264" t="s">
        <v>184</v>
      </c>
      <c r="F12" s="265">
        <v>40568</v>
      </c>
      <c r="G12" s="264" t="s">
        <v>184</v>
      </c>
      <c r="H12" s="265">
        <v>40569</v>
      </c>
      <c r="I12" s="264" t="s">
        <v>184</v>
      </c>
      <c r="J12" s="265">
        <v>40570</v>
      </c>
      <c r="K12" s="264" t="s">
        <v>184</v>
      </c>
      <c r="L12" s="265">
        <v>40571</v>
      </c>
      <c r="M12" s="262">
        <f>IF('2011'!N7&gt;"",'2011'!N7,"")</f>
      </c>
      <c r="N12" s="263">
        <v>40572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 t="str">
        <f>CONCATENATE("  G: ",'2011'!I7,"  L: ",'2011'!J7,"  E: ",'2011'!K7,"  S: ",'2011'!L7,"  P: ",'2011'!M7)</f>
        <v>  G:   L:   E:   S:   P: </v>
      </c>
      <c r="N13" s="267"/>
    </row>
    <row r="14" spans="1:14" ht="22.5" customHeight="1">
      <c r="A14" s="262" t="s">
        <v>184</v>
      </c>
      <c r="B14" s="263">
        <v>40573</v>
      </c>
      <c r="C14" s="264" t="s">
        <v>184</v>
      </c>
      <c r="D14" s="265">
        <v>40574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187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40575</v>
      </c>
      <c r="G4" s="264" t="s">
        <v>184</v>
      </c>
      <c r="H4" s="265">
        <v>40576</v>
      </c>
      <c r="I4" s="264" t="s">
        <v>184</v>
      </c>
      <c r="J4" s="265">
        <v>40577</v>
      </c>
      <c r="K4" s="264" t="s">
        <v>184</v>
      </c>
      <c r="L4" s="265">
        <v>40578</v>
      </c>
      <c r="M4" s="262">
        <f>IF('2011'!N8&gt;"",'2011'!N8,"")</f>
      </c>
      <c r="N4" s="263">
        <v>40579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",'2011'!I8,"  L: ",'2011'!J8,"  E: ",'2011'!K8,"  S: ",'2011'!L8,"  P: ",'2011'!M8)</f>
        <v>  G:   L:   E:   S:   P: </v>
      </c>
      <c r="N5" s="267"/>
    </row>
    <row r="6" spans="1:14" ht="33" customHeight="1">
      <c r="A6" s="262" t="s">
        <v>184</v>
      </c>
      <c r="B6" s="263">
        <v>40580</v>
      </c>
      <c r="C6" s="264" t="s">
        <v>184</v>
      </c>
      <c r="D6" s="265">
        <v>40581</v>
      </c>
      <c r="E6" s="264" t="s">
        <v>184</v>
      </c>
      <c r="F6" s="265">
        <v>40582</v>
      </c>
      <c r="G6" s="264" t="s">
        <v>184</v>
      </c>
      <c r="H6" s="265">
        <v>40583</v>
      </c>
      <c r="I6" s="264" t="s">
        <v>184</v>
      </c>
      <c r="J6" s="265">
        <v>40584</v>
      </c>
      <c r="K6" s="264" t="s">
        <v>184</v>
      </c>
      <c r="L6" s="265">
        <v>40585</v>
      </c>
      <c r="M6" s="262">
        <f>IF('2011'!N9&gt;"",'2011'!N9,"")</f>
      </c>
      <c r="N6" s="263">
        <v>40586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",'2011'!I9,"  L: ",'2011'!J9,"  E: ",'2011'!K9,"  S: ",'2011'!L9,"  P: ",'2011'!M9)</f>
        <v>  G:   L:   E:   S:   P: </v>
      </c>
      <c r="N7" s="267"/>
    </row>
    <row r="8" spans="1:14" ht="33" customHeight="1">
      <c r="A8" s="262" t="s">
        <v>184</v>
      </c>
      <c r="B8" s="263">
        <v>40587</v>
      </c>
      <c r="C8" s="264" t="s">
        <v>184</v>
      </c>
      <c r="D8" s="265">
        <v>40588</v>
      </c>
      <c r="E8" s="264" t="s">
        <v>184</v>
      </c>
      <c r="F8" s="265">
        <v>40589</v>
      </c>
      <c r="G8" s="264" t="s">
        <v>184</v>
      </c>
      <c r="H8" s="265">
        <v>40590</v>
      </c>
      <c r="I8" s="264" t="s">
        <v>184</v>
      </c>
      <c r="J8" s="265">
        <v>40591</v>
      </c>
      <c r="K8" s="264" t="s">
        <v>184</v>
      </c>
      <c r="L8" s="265">
        <v>40592</v>
      </c>
      <c r="M8" s="262">
        <f>IF('2011'!N10&gt;"",'2011'!N10,"")</f>
      </c>
      <c r="N8" s="263">
        <v>40593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",'2011'!I10,"  L: ",'2011'!J10,"  E: ",'2011'!K10,"  S: ",'2011'!L10,"  P: ",'2011'!M10)</f>
        <v>  G:   L:   E:   S:   P: </v>
      </c>
      <c r="N9" s="267"/>
    </row>
    <row r="10" spans="1:14" ht="33" customHeight="1">
      <c r="A10" s="262" t="s">
        <v>184</v>
      </c>
      <c r="B10" s="263">
        <v>40594</v>
      </c>
      <c r="C10" s="264" t="s">
        <v>184</v>
      </c>
      <c r="D10" s="265">
        <v>40595</v>
      </c>
      <c r="E10" s="264" t="s">
        <v>188</v>
      </c>
      <c r="F10" s="265">
        <v>40596</v>
      </c>
      <c r="G10" s="264" t="s">
        <v>184</v>
      </c>
      <c r="H10" s="265">
        <v>40597</v>
      </c>
      <c r="I10" s="264" t="s">
        <v>184</v>
      </c>
      <c r="J10" s="265">
        <v>40598</v>
      </c>
      <c r="K10" s="264" t="s">
        <v>184</v>
      </c>
      <c r="L10" s="265">
        <v>40599</v>
      </c>
      <c r="M10" s="275" t="str">
        <f>IF('2011'!N11&gt;"",'2011'!N11,"")</f>
        <v>26-27[N] Enc.Nac.Chefes do Ar (SPaulo/SP); 28[G] entrega balanço do GE à Região</v>
      </c>
      <c r="N10" s="263">
        <v>40600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",'2011'!I11,"  L: ",'2011'!J11,"  E: ",'2011'!K11,"  S: ",'2011'!L11,"  P: ",'2011'!M11)</f>
        <v>  G:   L:   E:   S:   P: </v>
      </c>
      <c r="N11" s="267"/>
    </row>
    <row r="12" spans="1:14" ht="22.5" customHeight="1">
      <c r="A12" s="262" t="s">
        <v>184</v>
      </c>
      <c r="B12" s="263">
        <v>40601</v>
      </c>
      <c r="C12" s="264" t="s">
        <v>184</v>
      </c>
      <c r="D12" s="265">
        <v>40602</v>
      </c>
      <c r="E12" s="264" t="s">
        <v>184</v>
      </c>
      <c r="F12" s="265">
        <v>0</v>
      </c>
      <c r="G12" s="264" t="s">
        <v>184</v>
      </c>
      <c r="H12" s="265">
        <v>0</v>
      </c>
      <c r="I12" s="264" t="s">
        <v>184</v>
      </c>
      <c r="J12" s="265">
        <v>0</v>
      </c>
      <c r="K12" s="264" t="s">
        <v>184</v>
      </c>
      <c r="L12" s="265">
        <v>0</v>
      </c>
      <c r="M12" s="262" t="s">
        <v>184</v>
      </c>
      <c r="N12" s="263">
        <v>0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/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189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40603</v>
      </c>
      <c r="G4" s="264" t="s">
        <v>184</v>
      </c>
      <c r="H4" s="265">
        <v>40604</v>
      </c>
      <c r="I4" s="264" t="s">
        <v>184</v>
      </c>
      <c r="J4" s="265">
        <v>40605</v>
      </c>
      <c r="K4" s="264" t="s">
        <v>184</v>
      </c>
      <c r="L4" s="265">
        <v>40606</v>
      </c>
      <c r="M4" s="262">
        <f>IF('2011'!N12&gt;"",'2011'!N12,"")</f>
      </c>
      <c r="N4" s="263">
        <v>40607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",'2011'!I12,"  L: ",'2011'!J12,"  E: ",'2011'!K12,"  S: ",'2011'!L12,"  P: ",'2011'!M12)</f>
        <v>  G: xx  08 Carnaval  L:   E:   S:   P: </v>
      </c>
      <c r="N5" s="267"/>
    </row>
    <row r="6" spans="1:14" ht="33" customHeight="1">
      <c r="A6" s="262" t="s">
        <v>184</v>
      </c>
      <c r="B6" s="263">
        <v>40608</v>
      </c>
      <c r="C6" s="264" t="s">
        <v>184</v>
      </c>
      <c r="D6" s="265">
        <v>40609</v>
      </c>
      <c r="E6" s="264" t="s">
        <v>190</v>
      </c>
      <c r="F6" s="265">
        <v>40610</v>
      </c>
      <c r="G6" s="264" t="s">
        <v>184</v>
      </c>
      <c r="H6" s="265">
        <v>40611</v>
      </c>
      <c r="I6" s="264" t="s">
        <v>184</v>
      </c>
      <c r="J6" s="265">
        <v>40612</v>
      </c>
      <c r="K6" s="264" t="s">
        <v>184</v>
      </c>
      <c r="L6" s="265">
        <v>40613</v>
      </c>
      <c r="M6" s="262" t="str">
        <f>IF('2011'!N13&gt;"",'2011'!N13,"")</f>
        <v>15[R] Remeter Balanço e Relat.Reg. ativ.comun.ao EN </v>
      </c>
      <c r="N6" s="263">
        <v>40614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",'2011'!I13,"  L: ",'2011'!J13,"  E: ",'2011'!K13,"  S: ",'2011'!L13,"  P: ",'2011'!M13)</f>
        <v>  G:   L:   E:   S:   P: </v>
      </c>
      <c r="N7" s="267"/>
    </row>
    <row r="8" spans="1:14" ht="33" customHeight="1">
      <c r="A8" s="262" t="s">
        <v>184</v>
      </c>
      <c r="B8" s="263">
        <v>40615</v>
      </c>
      <c r="C8" s="264" t="s">
        <v>184</v>
      </c>
      <c r="D8" s="265">
        <v>40616</v>
      </c>
      <c r="E8" s="264" t="s">
        <v>184</v>
      </c>
      <c r="F8" s="265">
        <v>40617</v>
      </c>
      <c r="G8" s="264" t="s">
        <v>184</v>
      </c>
      <c r="H8" s="265">
        <v>40618</v>
      </c>
      <c r="I8" s="264" t="s">
        <v>184</v>
      </c>
      <c r="J8" s="265">
        <v>40619</v>
      </c>
      <c r="K8" s="264" t="s">
        <v>184</v>
      </c>
      <c r="L8" s="265">
        <v>40620</v>
      </c>
      <c r="M8" s="262">
        <f>IF('2011'!N14&gt;"",'2011'!N14,"")</f>
      </c>
      <c r="N8" s="263">
        <v>40621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",'2011'!I14,"  L: ",'2011'!J14,"  E: ",'2011'!K14,"  S: ",'2011'!L14,"  P: ",'2011'!M14)</f>
        <v>  G:   L:   E:   S:   P: </v>
      </c>
      <c r="N9" s="267"/>
    </row>
    <row r="10" spans="1:14" ht="33" customHeight="1">
      <c r="A10" s="262" t="s">
        <v>184</v>
      </c>
      <c r="B10" s="263">
        <v>40622</v>
      </c>
      <c r="C10" s="264" t="s">
        <v>184</v>
      </c>
      <c r="D10" s="265">
        <v>40623</v>
      </c>
      <c r="E10" s="264" t="s">
        <v>184</v>
      </c>
      <c r="F10" s="265">
        <v>40624</v>
      </c>
      <c r="G10" s="264" t="s">
        <v>184</v>
      </c>
      <c r="H10" s="265">
        <v>40625</v>
      </c>
      <c r="I10" s="264" t="s">
        <v>184</v>
      </c>
      <c r="J10" s="265">
        <v>40626</v>
      </c>
      <c r="K10" s="264" t="s">
        <v>184</v>
      </c>
      <c r="L10" s="265">
        <v>40627</v>
      </c>
      <c r="M10" s="262" t="str">
        <f>IF('2011'!N15&gt;"",'2011'!N15,"")</f>
        <v>31[G] Remeter Gr.Esc. Padrão; 31[N] Parecer da Comissão Fiscal Nac.</v>
      </c>
      <c r="N10" s="263">
        <v>40628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",'2011'!I15,"  L: ",'2011'!J15,"  E: ",'2011'!K15,"  S: ",'2011'!L15,"  P: ",'2011'!M15)</f>
        <v>  G:   L:   E:   S:   P: </v>
      </c>
      <c r="N11" s="267"/>
    </row>
    <row r="12" spans="1:14" ht="22.5" customHeight="1">
      <c r="A12" s="262" t="s">
        <v>184</v>
      </c>
      <c r="B12" s="263">
        <v>40629</v>
      </c>
      <c r="C12" s="264" t="s">
        <v>184</v>
      </c>
      <c r="D12" s="265">
        <v>40630</v>
      </c>
      <c r="E12" s="264" t="s">
        <v>184</v>
      </c>
      <c r="F12" s="265">
        <v>40631</v>
      </c>
      <c r="G12" s="264" t="s">
        <v>184</v>
      </c>
      <c r="H12" s="265">
        <v>40632</v>
      </c>
      <c r="I12" s="264" t="s">
        <v>184</v>
      </c>
      <c r="J12" s="265">
        <v>40633</v>
      </c>
      <c r="K12" s="264" t="s">
        <v>184</v>
      </c>
      <c r="L12" s="265">
        <v>0</v>
      </c>
      <c r="M12" s="262" t="s">
        <v>184</v>
      </c>
      <c r="N12" s="263">
        <v>0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/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191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184</v>
      </c>
      <c r="B4" s="263">
        <v>0</v>
      </c>
      <c r="C4" s="264" t="s">
        <v>184</v>
      </c>
      <c r="D4" s="265">
        <v>0</v>
      </c>
      <c r="E4" s="264" t="s">
        <v>184</v>
      </c>
      <c r="F4" s="265">
        <v>0</v>
      </c>
      <c r="G4" s="264" t="s">
        <v>184</v>
      </c>
      <c r="H4" s="265">
        <v>0</v>
      </c>
      <c r="I4" s="264" t="s">
        <v>184</v>
      </c>
      <c r="J4" s="265">
        <v>0</v>
      </c>
      <c r="K4" s="264" t="s">
        <v>184</v>
      </c>
      <c r="L4" s="265">
        <v>40634</v>
      </c>
      <c r="M4" s="262">
        <f>IF('2011'!N16&gt;"",'2011'!N16,"")</f>
      </c>
      <c r="N4" s="263">
        <v>40635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",'2011'!I16,"  L: ",'2011'!J16,"  E: ",'2011'!K16,"  S: ",'2011'!L16,"  P: ",'2011'!M16)</f>
        <v>  G:   L:   E:   S:   P: </v>
      </c>
      <c r="N5" s="267"/>
    </row>
    <row r="6" spans="1:14" ht="33" customHeight="1">
      <c r="A6" s="262" t="s">
        <v>184</v>
      </c>
      <c r="B6" s="263">
        <v>40636</v>
      </c>
      <c r="C6" s="264" t="s">
        <v>184</v>
      </c>
      <c r="D6" s="265">
        <v>40637</v>
      </c>
      <c r="E6" s="264" t="s">
        <v>184</v>
      </c>
      <c r="F6" s="265">
        <v>40638</v>
      </c>
      <c r="G6" s="264" t="s">
        <v>184</v>
      </c>
      <c r="H6" s="265">
        <v>40639</v>
      </c>
      <c r="I6" s="264" t="s">
        <v>184</v>
      </c>
      <c r="J6" s="265">
        <v>40640</v>
      </c>
      <c r="K6" s="264" t="s">
        <v>184</v>
      </c>
      <c r="L6" s="265">
        <v>40641</v>
      </c>
      <c r="M6" s="262">
        <f>IF('2011'!N17&gt;"",'2011'!N17,"")</f>
      </c>
      <c r="N6" s="263">
        <v>40642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",'2011'!I17,"  L: ",'2011'!J17,"  E: ",'2011'!K17,"  S: ",'2011'!L17,"  P: ",'2011'!M17)</f>
        <v>  G:   L:   E:   S:   P: </v>
      </c>
      <c r="N7" s="267"/>
    </row>
    <row r="8" spans="1:14" ht="33" customHeight="1">
      <c r="A8" s="262" t="s">
        <v>184</v>
      </c>
      <c r="B8" s="263">
        <v>40643</v>
      </c>
      <c r="C8" s="264" t="s">
        <v>184</v>
      </c>
      <c r="D8" s="265">
        <v>40644</v>
      </c>
      <c r="E8" s="264" t="s">
        <v>184</v>
      </c>
      <c r="F8" s="265">
        <v>40645</v>
      </c>
      <c r="G8" s="264" t="s">
        <v>184</v>
      </c>
      <c r="H8" s="265">
        <v>40646</v>
      </c>
      <c r="I8" s="264" t="s">
        <v>184</v>
      </c>
      <c r="J8" s="265">
        <v>40647</v>
      </c>
      <c r="K8" s="264" t="s">
        <v>184</v>
      </c>
      <c r="L8" s="265">
        <v>40648</v>
      </c>
      <c r="M8" s="262" t="str">
        <f>IF('2011'!N18&gt;"",'2011'!N18,"")</f>
        <v>15-17[N] 9º Conc. Radioamadores; 17[N] 7ª Missa Esc. (Aparecida/SP)</v>
      </c>
      <c r="N8" s="263">
        <v>40649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",'2011'!I18,"  L: ",'2011'!J18,"  E: ",'2011'!K18,"  S: ",'2011'!L18,"  P: ",'2011'!M18)</f>
        <v>  G:   L:   E:   S:   P: </v>
      </c>
      <c r="N9" s="267"/>
    </row>
    <row r="10" spans="1:14" ht="33" customHeight="1">
      <c r="A10" s="262" t="s">
        <v>192</v>
      </c>
      <c r="B10" s="263">
        <v>40650</v>
      </c>
      <c r="C10" s="264" t="s">
        <v>184</v>
      </c>
      <c r="D10" s="265">
        <v>40651</v>
      </c>
      <c r="E10" s="264" t="s">
        <v>184</v>
      </c>
      <c r="F10" s="265">
        <v>40652</v>
      </c>
      <c r="G10" s="264" t="s">
        <v>184</v>
      </c>
      <c r="H10" s="265">
        <v>40653</v>
      </c>
      <c r="I10" s="264" t="s">
        <v>193</v>
      </c>
      <c r="J10" s="265">
        <v>40654</v>
      </c>
      <c r="K10" s="264" t="s">
        <v>194</v>
      </c>
      <c r="L10" s="265">
        <v>40655</v>
      </c>
      <c r="M10" s="262" t="str">
        <f>CONCATENATE("Dia do Escoteiro; ",IF('2011'!N19&gt;"",'2011'!N19,""))</f>
        <v>Dia do Escoteiro; 21-24[N] 16º Fórum Nac.Jovens, 18ª As.Nac. (DF)</v>
      </c>
      <c r="N10" s="263">
        <v>40656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",'2011'!I19,"  L: ",'2011'!J19,"  E: ",'2011'!K19,"  S: ",'2011'!L19,"  P: ",'2011'!M19)</f>
        <v>  G:   L:   E:   S:   P: </v>
      </c>
      <c r="N11" s="267"/>
    </row>
    <row r="12" spans="1:14" ht="33" customHeight="1">
      <c r="A12" s="262" t="s">
        <v>195</v>
      </c>
      <c r="B12" s="263">
        <v>40657</v>
      </c>
      <c r="C12" s="264" t="s">
        <v>184</v>
      </c>
      <c r="D12" s="265">
        <v>40658</v>
      </c>
      <c r="E12" s="264" t="s">
        <v>184</v>
      </c>
      <c r="F12" s="265">
        <v>40659</v>
      </c>
      <c r="G12" s="264" t="s">
        <v>184</v>
      </c>
      <c r="H12" s="265">
        <v>40660</v>
      </c>
      <c r="I12" s="264" t="s">
        <v>184</v>
      </c>
      <c r="J12" s="265">
        <v>40661</v>
      </c>
      <c r="K12" s="264" t="s">
        <v>184</v>
      </c>
      <c r="L12" s="265">
        <v>40662</v>
      </c>
      <c r="M12" s="262">
        <f>IF('2011'!N20&gt;"",'2011'!N20,"")</f>
      </c>
      <c r="N12" s="263">
        <v>40663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 t="str">
        <f>CONCATENATE("  G: ",'2011'!I20,"  L: ",'2011'!J20,"  E: ",'2011'!K20,"  S: ",'2011'!L20,"  P: ",'2011'!M20)</f>
        <v>  G:   L:   E:   S:   P: </v>
      </c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20.7109375" style="257" customWidth="1"/>
    <col min="2" max="2" width="6.7109375" style="257" customWidth="1"/>
    <col min="3" max="3" width="10.7109375" style="257" customWidth="1"/>
    <col min="4" max="4" width="6.7109375" style="257" customWidth="1"/>
    <col min="5" max="5" width="10.7109375" style="257" customWidth="1"/>
    <col min="6" max="6" width="6.7109375" style="257" customWidth="1"/>
    <col min="7" max="7" width="10.7109375" style="257" customWidth="1"/>
    <col min="8" max="8" width="6.7109375" style="257" customWidth="1"/>
    <col min="9" max="9" width="10.7109375" style="257" customWidth="1"/>
    <col min="10" max="10" width="6.7109375" style="257" customWidth="1"/>
    <col min="11" max="11" width="10.7109375" style="257" customWidth="1"/>
    <col min="12" max="12" width="6.7109375" style="257" customWidth="1"/>
    <col min="13" max="13" width="20.7109375" style="257" customWidth="1"/>
    <col min="14" max="14" width="6.7109375" style="257" customWidth="1"/>
    <col min="15" max="16384" width="9.140625" style="257" customWidth="1"/>
  </cols>
  <sheetData>
    <row r="1" spans="1:14" ht="25.5">
      <c r="A1" s="255" t="s">
        <v>196</v>
      </c>
      <c r="B1" s="256"/>
      <c r="C1" s="256"/>
      <c r="D1" s="256"/>
      <c r="E1" s="256"/>
      <c r="F1" s="256"/>
      <c r="G1" s="273" t="str">
        <f>'2011'!A1</f>
        <v>    68º SP Grupo Escoteiro Guaianazes - SBCampo/SP</v>
      </c>
      <c r="H1" s="256"/>
      <c r="I1" s="256"/>
      <c r="J1" s="256"/>
      <c r="K1" s="256"/>
      <c r="L1" s="256"/>
      <c r="M1" s="256"/>
      <c r="N1" s="256"/>
    </row>
    <row r="2" spans="1:14" ht="13.5" thickBo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8"/>
    </row>
    <row r="3" spans="1:14" ht="30" customHeight="1" thickBot="1">
      <c r="A3" s="260" t="s">
        <v>177</v>
      </c>
      <c r="B3" s="260"/>
      <c r="C3" s="261" t="s">
        <v>178</v>
      </c>
      <c r="D3" s="261"/>
      <c r="E3" s="261" t="s">
        <v>179</v>
      </c>
      <c r="F3" s="261"/>
      <c r="G3" s="261" t="s">
        <v>180</v>
      </c>
      <c r="H3" s="261"/>
      <c r="I3" s="261" t="s">
        <v>181</v>
      </c>
      <c r="J3" s="261"/>
      <c r="K3" s="261" t="s">
        <v>182</v>
      </c>
      <c r="L3" s="261"/>
      <c r="M3" s="260" t="s">
        <v>183</v>
      </c>
      <c r="N3" s="260"/>
    </row>
    <row r="4" spans="1:14" ht="33" customHeight="1">
      <c r="A4" s="262" t="s">
        <v>197</v>
      </c>
      <c r="B4" s="263">
        <v>40664</v>
      </c>
      <c r="C4" s="264" t="s">
        <v>184</v>
      </c>
      <c r="D4" s="265">
        <v>40665</v>
      </c>
      <c r="E4" s="264" t="s">
        <v>184</v>
      </c>
      <c r="F4" s="265">
        <v>40666</v>
      </c>
      <c r="G4" s="264" t="s">
        <v>184</v>
      </c>
      <c r="H4" s="265">
        <v>40667</v>
      </c>
      <c r="I4" s="264" t="s">
        <v>184</v>
      </c>
      <c r="J4" s="265">
        <v>40668</v>
      </c>
      <c r="K4" s="264" t="s">
        <v>184</v>
      </c>
      <c r="L4" s="265">
        <v>40669</v>
      </c>
      <c r="M4" s="262">
        <f>IF('2011'!N21&gt;"",'2011'!N21,"")</f>
      </c>
      <c r="N4" s="263">
        <v>40670</v>
      </c>
    </row>
    <row r="5" spans="1:14" ht="54" customHeight="1" thickBot="1">
      <c r="A5" s="266"/>
      <c r="B5" s="267"/>
      <c r="C5" s="268"/>
      <c r="D5" s="269"/>
      <c r="E5" s="268"/>
      <c r="F5" s="269"/>
      <c r="G5" s="268"/>
      <c r="H5" s="269"/>
      <c r="I5" s="268"/>
      <c r="J5" s="269"/>
      <c r="K5" s="268"/>
      <c r="L5" s="269"/>
      <c r="M5" s="266" t="str">
        <f>CONCATENATE("  G: ",'2011'!I21,"  L: ",'2011'!J21,"  E: ",'2011'!K21,"  S: ",'2011'!L21,"  P: ",'2011'!M21)</f>
        <v>  G:   L:   E:   S:   P: </v>
      </c>
      <c r="N5" s="267"/>
    </row>
    <row r="6" spans="1:14" ht="33" customHeight="1">
      <c r="A6" s="262" t="s">
        <v>198</v>
      </c>
      <c r="B6" s="263">
        <v>40671</v>
      </c>
      <c r="C6" s="264" t="s">
        <v>184</v>
      </c>
      <c r="D6" s="265">
        <v>40672</v>
      </c>
      <c r="E6" s="264" t="s">
        <v>184</v>
      </c>
      <c r="F6" s="265">
        <v>40673</v>
      </c>
      <c r="G6" s="264" t="s">
        <v>184</v>
      </c>
      <c r="H6" s="265">
        <v>40674</v>
      </c>
      <c r="I6" s="264" t="s">
        <v>184</v>
      </c>
      <c r="J6" s="265">
        <v>40675</v>
      </c>
      <c r="K6" s="264" t="s">
        <v>184</v>
      </c>
      <c r="L6" s="265">
        <v>40676</v>
      </c>
      <c r="M6" s="262">
        <f>IF('2011'!N22&gt;"",'2011'!N22,"")</f>
      </c>
      <c r="N6" s="263">
        <v>40677</v>
      </c>
    </row>
    <row r="7" spans="1:14" ht="54" customHeight="1" thickBot="1">
      <c r="A7" s="266"/>
      <c r="B7" s="267"/>
      <c r="C7" s="268"/>
      <c r="D7" s="269"/>
      <c r="E7" s="268"/>
      <c r="F7" s="269"/>
      <c r="G7" s="268"/>
      <c r="H7" s="269"/>
      <c r="I7" s="268"/>
      <c r="J7" s="269"/>
      <c r="K7" s="268"/>
      <c r="L7" s="269"/>
      <c r="M7" s="266" t="str">
        <f>CONCATENATE("  G: ",'2011'!I22,"  L: ",'2011'!J22,"  E: ",'2011'!K22,"  S: ",'2011'!L22,"  P: ",'2011'!M22)</f>
        <v>  G:   L:   E:   S:   P: </v>
      </c>
      <c r="N7" s="267"/>
    </row>
    <row r="8" spans="1:14" ht="33" customHeight="1">
      <c r="A8" s="262" t="s">
        <v>184</v>
      </c>
      <c r="B8" s="263">
        <v>40678</v>
      </c>
      <c r="C8" s="264" t="s">
        <v>184</v>
      </c>
      <c r="D8" s="265">
        <v>40679</v>
      </c>
      <c r="E8" s="264" t="s">
        <v>184</v>
      </c>
      <c r="F8" s="265">
        <v>40680</v>
      </c>
      <c r="G8" s="264" t="s">
        <v>184</v>
      </c>
      <c r="H8" s="265">
        <v>40681</v>
      </c>
      <c r="I8" s="264" t="s">
        <v>184</v>
      </c>
      <c r="J8" s="265">
        <v>40682</v>
      </c>
      <c r="K8" s="264" t="s">
        <v>184</v>
      </c>
      <c r="L8" s="265">
        <v>40683</v>
      </c>
      <c r="M8" s="262">
        <f>IF('2011'!N23&gt;"",'2011'!N23,"")</f>
      </c>
      <c r="N8" s="263">
        <v>40684</v>
      </c>
    </row>
    <row r="9" spans="1:14" ht="54" customHeight="1" thickBot="1">
      <c r="A9" s="266"/>
      <c r="B9" s="267"/>
      <c r="C9" s="268"/>
      <c r="D9" s="269"/>
      <c r="E9" s="268"/>
      <c r="F9" s="269"/>
      <c r="G9" s="268"/>
      <c r="H9" s="269"/>
      <c r="I9" s="268"/>
      <c r="J9" s="269"/>
      <c r="K9" s="268"/>
      <c r="L9" s="269"/>
      <c r="M9" s="266" t="str">
        <f>CONCATENATE("  G: ",'2011'!I23,"  L: ",'2011'!J23,"  E: ",'2011'!K23,"  S: ",'2011'!L23,"  P: ",'2011'!M23)</f>
        <v>  G:   L:   E:   S:   P: </v>
      </c>
      <c r="N9" s="267"/>
    </row>
    <row r="10" spans="1:14" ht="33" customHeight="1">
      <c r="A10" s="262" t="s">
        <v>184</v>
      </c>
      <c r="B10" s="263">
        <v>40685</v>
      </c>
      <c r="C10" s="264" t="s">
        <v>184</v>
      </c>
      <c r="D10" s="265">
        <v>40686</v>
      </c>
      <c r="E10" s="264" t="s">
        <v>184</v>
      </c>
      <c r="F10" s="265">
        <v>40687</v>
      </c>
      <c r="G10" s="264" t="s">
        <v>184</v>
      </c>
      <c r="H10" s="265">
        <v>40688</v>
      </c>
      <c r="I10" s="264" t="s">
        <v>184</v>
      </c>
      <c r="J10" s="265">
        <v>40689</v>
      </c>
      <c r="K10" s="264" t="s">
        <v>184</v>
      </c>
      <c r="L10" s="265">
        <v>40690</v>
      </c>
      <c r="M10" s="262">
        <f>IF('2011'!N24&gt;"",'2011'!N24,"")</f>
      </c>
      <c r="N10" s="263">
        <v>40691</v>
      </c>
    </row>
    <row r="11" spans="1:14" ht="54" customHeight="1" thickBot="1">
      <c r="A11" s="266"/>
      <c r="B11" s="267"/>
      <c r="C11" s="268"/>
      <c r="D11" s="269"/>
      <c r="E11" s="268"/>
      <c r="F11" s="269"/>
      <c r="G11" s="268"/>
      <c r="H11" s="269"/>
      <c r="I11" s="268"/>
      <c r="J11" s="269"/>
      <c r="K11" s="268"/>
      <c r="L11" s="269"/>
      <c r="M11" s="266" t="str">
        <f>CONCATENATE("  G: ",'2011'!I24,"  L: ",'2011'!J24,"  E: ",'2011'!K24,"  S: ",'2011'!L24,"  P: ",'2011'!M24)</f>
        <v>  G:   L:   E:   S:   P: </v>
      </c>
      <c r="N11" s="267"/>
    </row>
    <row r="12" spans="1:14" ht="22.5" customHeight="1">
      <c r="A12" s="262" t="s">
        <v>184</v>
      </c>
      <c r="B12" s="263">
        <v>40692</v>
      </c>
      <c r="C12" s="264" t="s">
        <v>199</v>
      </c>
      <c r="D12" s="265">
        <v>40693</v>
      </c>
      <c r="E12" s="264" t="s">
        <v>184</v>
      </c>
      <c r="F12" s="265">
        <v>40694</v>
      </c>
      <c r="G12" s="264" t="s">
        <v>184</v>
      </c>
      <c r="H12" s="265">
        <v>0</v>
      </c>
      <c r="I12" s="264" t="s">
        <v>184</v>
      </c>
      <c r="J12" s="265">
        <v>0</v>
      </c>
      <c r="K12" s="264" t="s">
        <v>184</v>
      </c>
      <c r="L12" s="265">
        <v>0</v>
      </c>
      <c r="M12" s="262" t="s">
        <v>184</v>
      </c>
      <c r="N12" s="263">
        <v>0</v>
      </c>
    </row>
    <row r="13" spans="1:14" ht="54" customHeight="1" thickBot="1">
      <c r="A13" s="266"/>
      <c r="B13" s="267"/>
      <c r="C13" s="268"/>
      <c r="D13" s="269"/>
      <c r="E13" s="268"/>
      <c r="F13" s="269"/>
      <c r="G13" s="268"/>
      <c r="H13" s="269"/>
      <c r="I13" s="268"/>
      <c r="J13" s="269"/>
      <c r="K13" s="268"/>
      <c r="L13" s="269"/>
      <c r="M13" s="266"/>
      <c r="N13" s="267"/>
    </row>
    <row r="14" spans="1:14" ht="22.5" customHeight="1">
      <c r="A14" s="262" t="s">
        <v>184</v>
      </c>
      <c r="B14" s="263">
        <v>0</v>
      </c>
      <c r="C14" s="264" t="s">
        <v>184</v>
      </c>
      <c r="D14" s="265">
        <v>0</v>
      </c>
      <c r="E14" s="264" t="s">
        <v>184</v>
      </c>
      <c r="F14" s="265">
        <v>0</v>
      </c>
      <c r="G14" s="264" t="s">
        <v>184</v>
      </c>
      <c r="H14" s="265">
        <v>0</v>
      </c>
      <c r="I14" s="264" t="s">
        <v>184</v>
      </c>
      <c r="J14" s="265">
        <v>0</v>
      </c>
      <c r="K14" s="264" t="s">
        <v>184</v>
      </c>
      <c r="L14" s="265">
        <v>0</v>
      </c>
      <c r="M14" s="262" t="s">
        <v>184</v>
      </c>
      <c r="N14" s="263">
        <v>0</v>
      </c>
    </row>
    <row r="15" spans="1:14" ht="54" customHeight="1" thickBot="1">
      <c r="A15" s="266"/>
      <c r="B15" s="267"/>
      <c r="C15" s="268"/>
      <c r="D15" s="269"/>
      <c r="E15" s="268"/>
      <c r="F15" s="269"/>
      <c r="G15" s="268"/>
      <c r="H15" s="269"/>
      <c r="I15" s="268"/>
      <c r="J15" s="269"/>
      <c r="K15" s="268"/>
      <c r="L15" s="269"/>
      <c r="M15" s="266"/>
      <c r="N15" s="267"/>
    </row>
  </sheetData>
  <mergeCells count="49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I15:J15"/>
    <mergeCell ref="K15:L15"/>
    <mergeCell ref="M15:N15"/>
    <mergeCell ref="A15:B15"/>
    <mergeCell ref="C15:D15"/>
    <mergeCell ref="E15:F15"/>
    <mergeCell ref="G15:H15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Cabello</dc:creator>
  <cp:keywords/>
  <dc:description/>
  <cp:lastModifiedBy>PauloCabello</cp:lastModifiedBy>
  <cp:lastPrinted>2010-08-26T19:45:22Z</cp:lastPrinted>
  <dcterms:created xsi:type="dcterms:W3CDTF">2008-11-21T13:49:28Z</dcterms:created>
  <dcterms:modified xsi:type="dcterms:W3CDTF">2010-08-26T20:14:35Z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